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1" activeTab="2"/>
  </bookViews>
  <sheets>
    <sheet name="海康300万非POE存储1个月" sheetId="6" state="hidden" r:id="rId1"/>
    <sheet name="人员通道" sheetId="7" r:id="rId2"/>
    <sheet name="车牌识别" sheetId="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<sst xmlns="http://schemas.openxmlformats.org/spreadsheetml/2006/main" count="197" uniqueCount="130">
  <si>
    <t>视频监控系统配置清单</t>
  </si>
  <si>
    <t>序号</t>
  </si>
  <si>
    <t>产品名称</t>
  </si>
  <si>
    <t>设备参数</t>
  </si>
  <si>
    <t>产品型号</t>
  </si>
  <si>
    <t>品牌</t>
  </si>
  <si>
    <t>单位</t>
  </si>
  <si>
    <t>数量</t>
  </si>
  <si>
    <t>单价</t>
  </si>
  <si>
    <t>总价</t>
  </si>
  <si>
    <t>备注</t>
  </si>
  <si>
    <t>一、前端产品</t>
  </si>
  <si>
    <t xml:space="preserve"> H265 300万 网络摄像机</t>
  </si>
  <si>
    <t>• 最高分辨率可达2304 × 1296 @20 fps
• 支持用户登录锁定机制，及密码复杂度提示
• 支持SmartIR，防止夜间红外过曝
• 1个内置麦克风，高清拾音
• 支持背光补偿，强光抑制，3D数字降噪，数字宽动态，适应不同监控环境
• 支持ROI感兴趣区域增强编码
• 采用高效阵列红外灯，使用寿命长，红外照射最远可达50 m
• 支持ONVIF（PROFILE S），ISAPI，SDK，GB28181协议，支持萤石平台接入
• 符合IP66防尘防水设计，可靠性高</t>
  </si>
  <si>
    <t>DS-IPC-B13HV2-IA</t>
  </si>
  <si>
    <t>海康威视</t>
  </si>
  <si>
    <t>台</t>
  </si>
  <si>
    <t>枪机支架</t>
  </si>
  <si>
    <t>个</t>
  </si>
  <si>
    <t>电源</t>
  </si>
  <si>
    <t>海康威视交换机</t>
  </si>
  <si>
    <t>海康8口交换机</t>
  </si>
  <si>
    <t>DS-3E0508-E</t>
  </si>
  <si>
    <t>实际用量</t>
  </si>
  <si>
    <t>16口千兆核心</t>
  </si>
  <si>
    <t>DS-3E0516-E</t>
  </si>
  <si>
    <t>小计：</t>
  </si>
  <si>
    <t>二、中心管理</t>
  </si>
  <si>
    <t>H.265网络存储设备 双网口（NVR）</t>
  </si>
  <si>
    <t>a) 解码性能强劲，基础8路1080P解码性能，开启增强模式后最高可提升至16路1080P（需搭配海康400W以上相机使用）
b) 专为高分辨率相机接入所打造，最大支持800万相机接入；
c) 硬盘支持全面升级，最大支持满配8T硬盘，进一步延长录像时间；
d) 平台接入协议丰富，支持萤石、Ehome2.0、ISUP5.0以及GB28181协议，轻松实现平台接入；
e) 对外接口一应俱全，满足各类外设接入需求；
•2U 标准机箱，支持机架安装；
•8盘位，最大支持8TB硬盘
•支持1个HDMI 4K输出 +1个VGA异源高清1080P输出
•支持8路1080P解码，开启增强模式后最高可提升至16路1080P（需搭配海康400W以上相机使用）
•支持H.265、H.264混合解码，最大支持接入8MP高清IPC
•2个千兆网口
•自带16进4出报警口
•2个USB2.0接口+1个USB3.0接口</t>
  </si>
  <si>
    <t>DS-8864N-R8</t>
  </si>
  <si>
    <t>64路8盘</t>
  </si>
  <si>
    <t>海康威视6TB硬盘</t>
  </si>
  <si>
    <t>海康威视监控专用硬盘</t>
  </si>
  <si>
    <t>WD60PURX/6T/IntelliPower/3.5"/SATA/WD/渠道</t>
  </si>
  <si>
    <t>海康威视/西数</t>
  </si>
  <si>
    <t>块</t>
  </si>
  <si>
    <t>存储1个月以上</t>
  </si>
  <si>
    <t>32寸监视器</t>
  </si>
  <si>
    <t>帧田</t>
  </si>
  <si>
    <t>三、线材及辅材</t>
  </si>
  <si>
    <t>UTP网线</t>
  </si>
  <si>
    <t>海康五类国标</t>
  </si>
  <si>
    <t>五类网线</t>
  </si>
  <si>
    <t>箱</t>
  </si>
  <si>
    <t>其他辅材</t>
  </si>
  <si>
    <t>水晶头、配件，管材接头等</t>
  </si>
  <si>
    <t>国产</t>
  </si>
  <si>
    <t>批</t>
  </si>
  <si>
    <t>A</t>
  </si>
  <si>
    <t>器材总价</t>
  </si>
  <si>
    <t>B</t>
  </si>
  <si>
    <t>安装调试费 B=A*</t>
  </si>
  <si>
    <t>C</t>
  </si>
  <si>
    <t>税金 C=(A+B)*5%</t>
  </si>
  <si>
    <t>D</t>
  </si>
  <si>
    <t>工程总造价 D=A+B+C</t>
  </si>
  <si>
    <t>人员通道配置清单</t>
  </si>
  <si>
    <t>一、人员通道</t>
  </si>
  <si>
    <t>人员通道（右）</t>
  </si>
  <si>
    <t>• 外设选配：设备支持选配权限板、明眸、读卡器、二维码等多种外设，实现多样化的认证方式
• 通行模式：设备支持进出方向通行状态（受控、常开、常闭、感应、无障碍）的灵活配置
• 交叉通行：一方通行后在未关门前对向认证通过，门翼保持不动，由对向人员通行结束门翼再关闭；
• 管控模式：设备可根据实际管控需求设置警戒模式与宽松模式，默认为宽松模式；
• 自动复位：设备具有自动复位功能，开门后在规定的时间内未通行，系统将自动取消用户的本次通行的权限，可设定通行时间；
• 记忆模式：设备支持记忆模式，可实现连续快速通行；
• 消防联动：设备具有消防联动接口，当消防信号触发时，门翼自动打开，快速引导人员疏散；
• 断电通行：设备可选配超级电容，断电时门翼自动打开，人员可自由通行，防止恐慌；
• 远程控制：设备可选配遥控器支持远程控制；遥控器支持一对多，一个遥控器同时控制最多6个通道，空旷条件下遥控距离不低于30m；
• 机械防夹：设备具备防夹功能，在门翼复位的过程中遇阻时电机自动停止工作,防止人员受伤；
• 红外防夹：设备具备红外防夹功能，在门翼复位的过程中检测到红外触发时电机自动停止工作,防止人员受伤；
• 防冲撞：设备具备防冲撞功能，在没有接收到开门信号时，若受到不超过40N•m的冲击力，门翼保持锁止状态；
• 人数统计：设备支持人数统计功能配置，可实时获取设备进出方向总人数；
• 人机互动：在不同的通行状态下，设备不同的灯光呈现不同的状态进行区分
• 灯效显示：无门翼灯；闸机指示灯绿红双色亮度可以自定义调节，符合环境要求；
• 语音控制：标配仅播报固定声音，设备支持语音播报各类异常通行事件如尾随、反向通行、翻越等；配置权限板时具备文字转语音（TTS）和语音合成技术；</t>
  </si>
  <si>
    <t>DS-K3B300L-R/Pa/L</t>
  </si>
  <si>
    <t>人员通道（中）</t>
  </si>
  <si>
    <t>S-K3B300L-M/Pa/L</t>
  </si>
  <si>
    <t>人员通道（左）</t>
  </si>
  <si>
    <t>• 通行模式：设备支持进出方向通行状态（受控、常开、常闭、感应、无障碍）的灵活配置
• 交叉通行：一方通行后在未关门前对向认证通过，门翼保持不动，由对向人员通行结束门翼再关闭；
• 管控模式：设备可根据实际管控需求设置警戒模式与宽松模式，默认为宽松模式；
• 自动复位：设备具有自动复位功能，开门后在规定的时间内未通行，系统将自动取消用户的本次通行的权限，可设定通行时间；
• 记忆模式：设备支持记忆模式，可实现连续快速通行；
• 消防联动：设备具有消防联动接口，当消防信号触发时，门翼自动打开，快速引导人员疏散；
• 断电通行：设备可选配超级电容，断电时门翼自动打开，人员可自由通行，防止恐慌；
• 远程控制：设备可选配遥控器支持远程控制；
• 电机驱动：设备采用直流无刷电机，电机运行寿命300万次以上
• 机械防夹：设备具备防夹功能，在门翼复位的过程中遇阻时电机自动停止工作,防止人员受伤；
• 红外防夹：设备具备红外防夹功能，在门翼复位的过程中检测到红外触发时电机自动停止工作,防止人员受伤；
• 防冲撞：设备具备防冲撞功能，在没有接收到开门信号时，若受到不超过40N•m的冲击力，门翼保持锁止状态；
• 开门角度：默认88度；
• 人数统计：设备支持人数统计功能配置，可实时获取设备进出方向总人数；
• 人机互动：在不同的通行状态下，设备不同的灯光呈现不同的状态进行区分
• 灯效显示：指示灯亮度可以自定义调节，符合环境要求；
• 语音控制：标配仅播报固定声音；配置权限板时具备文字转语音（TTS）和语音合成技术；</t>
  </si>
  <si>
    <t>DS-K3B300L-L/Pa/L</t>
  </si>
  <si>
    <t>摆臂（亚克力）</t>
  </si>
  <si>
    <t>• 不包含门翼固定螺钉（随整机发货）
• 门翼边缘F无导角
• 门翼保护膜为原生膜，可能存在加工中产生的划痕，门翼安装后把保护膜撕除即可</t>
  </si>
  <si>
    <t>DS-K3B3X0L-Dp65/2/L</t>
  </si>
  <si>
    <t>对</t>
  </si>
  <si>
    <t>人脸设备终端</t>
  </si>
  <si>
    <t>• 7英寸，液晶触摸显示屏，屏幕比例9：16，屏幕分辨率600*1024；
• 采用200万宽动态双目摄像头，面部识别距离0.5~2米，支持照片视频防假，支持远程视频预览；
• 支持静态或动态二维码识别（4200或互联APP生成的二维码）注：需选配增加二维码识别模块；
• 采用星光级图像传感器，无需白光补光灯，在暗光或无光环境下人脸识别效果不受影响；
• 设备支持多种认证方式：刷卡、指纹、人脸、密码、刷卡+密码、刷卡+指纹、刷卡+人脸、刷卡+指纹+密码、刷卡+指纹+人脸、刷卡或指纹、指纹+密码、指纹+人脸、指纹+人脸+密码、指纹或人脸、人脸+密码，二维码，蓝牙（需搭配不同的配件模块实现多种认证组合）；
• 设备支持单人或多人识别功能，多人识别最多支持5人同时认证；
• 设备支持多重认证（不同人员的人脸、卡片、指纹）功能、超级密码（卡/指纹）开门、中心远程开门、多重认证+平台远程认证（N+1）开门功能、多重认证+超级密码开门；
• 设备支持口罩检测模式，可配置提醒戴口罩或强制戴口罩模式，同时可关联门禁控制；
• 支持NTP校时、手动校时、自动校时功能、在线升级功能
• 支持配置呼叫房间号或一键呼叫室内机或管理机；支持和门口机或管理机进行双向对讲；支 持副门口机或围墙机模式；
• 支持接入海康互联APP ，实现云门禁，云考勤,云对讲功能配置，实现公网内应用</t>
  </si>
  <si>
    <t>DS-K1T670M</t>
  </si>
  <si>
    <t>通用通道支架</t>
  </si>
  <si>
    <t>• 该款支架安装时支持0度和15度仰角安装，安装后不可调节
• 该支架为防水支架，没有配连接延长线
• 支持背板86孔位的人脸设备安装（342.F40,F70.F71,F72)，搭配人员通道-Pa人脸孔位</t>
  </si>
  <si>
    <t>DS-KAB3-ZU</t>
  </si>
  <si>
    <t>人脸门禁遮阳罩</t>
  </si>
  <si>
    <t xml:space="preserve"> 造型美观、安装便捷，为人脸门禁一体机遮阳使用。
• 人脸门禁一体机室外使用时，必须搭配遮阳罩。
• 适配型号：F72全系列产品</t>
  </si>
  <si>
    <t>DS-K1ZF72</t>
  </si>
  <si>
    <t>千兆交换机</t>
  </si>
  <si>
    <t>• 提供5个千兆电口
• 线速转发、无阻塞设计
• 存储转发交换方式
• 即插即用
• 精美塑壳设计</t>
  </si>
  <si>
    <t>DS-XS05GD</t>
  </si>
  <si>
    <t>网线</t>
  </si>
  <si>
    <t>• 支持千兆以太网信号传输
• 无氧铜芯，直流电阻小，信号衰减小
• PVC阻燃护套，耐磨、抗拉强度高，安全有保障
• 均匀双绞结构，产品性能稳定，有效降低干扰，确保信号传输质量
• 符合RoHS 2.0 和Reach认证</t>
  </si>
  <si>
    <t>DS-1LN5E-S/E</t>
  </si>
  <si>
    <t>米</t>
  </si>
  <si>
    <t>电源线</t>
  </si>
  <si>
    <t>• 无氧铜线芯，电阻低，导电性强，传输损耗低，发热小，更省电。
• 环保绝缘、护被，耐磨耐拉伸，抗潮防冻，抵抗各种恶劣气候，可靠耐用。
• 线芯同心度高，绝缘和护套厚度均匀，防止击穿，符合国家3C认证，全力保障用电安全。
• 线芯绝缘颜色鲜艳，便于区分，便于施工识别。
• 符合RoHS 2.0 环保认证。
• 适用于家庭、酒店、城市建设、工程装修、监控供电、音响布线、道闸供电等应用场景。</t>
  </si>
  <si>
    <t>DS-1RVV2C075/E</t>
  </si>
  <si>
    <t>辅材</t>
  </si>
  <si>
    <t>线槽、线管、开槽、电胶布、螺丝等</t>
  </si>
  <si>
    <t>国优</t>
  </si>
  <si>
    <t>安装调试费</t>
  </si>
  <si>
    <t>安装、调试、培训</t>
  </si>
  <si>
    <t>安装调试</t>
  </si>
  <si>
    <t>通道</t>
  </si>
  <si>
    <t>同进同出配一台广告道闸报价表</t>
  </si>
  <si>
    <t xml:space="preserve"> 一、 出入口设备（PARK-2020）</t>
  </si>
  <si>
    <t>设备名称</t>
  </si>
  <si>
    <r>
      <rPr>
        <b/>
        <sz val="12"/>
        <rFont val="微软雅黑"/>
        <charset val="134"/>
      </rPr>
      <t>配置</t>
    </r>
    <r>
      <rPr>
        <b/>
        <sz val="12"/>
        <rFont val="微软雅黑"/>
        <charset val="134"/>
      </rPr>
      <t>/</t>
    </r>
    <r>
      <rPr>
        <b/>
        <sz val="12"/>
        <rFont val="微软雅黑"/>
        <charset val="134"/>
      </rPr>
      <t>说明</t>
    </r>
  </si>
  <si>
    <t>设备型号</t>
  </si>
  <si>
    <t>单价(元)</t>
  </si>
  <si>
    <t>小计(元)</t>
  </si>
  <si>
    <t>说明</t>
  </si>
  <si>
    <t>出入口道闸</t>
  </si>
  <si>
    <t>直流无刷广告道闸（含5米广告杆）</t>
  </si>
  <si>
    <t>CSD-916</t>
  </si>
  <si>
    <t>传森</t>
  </si>
  <si>
    <r>
      <rPr>
        <sz val="10"/>
        <rFont val="微软雅黑"/>
        <charset val="134"/>
      </rPr>
      <t>A3钢箱体，箱体采用汽车烤漆工艺永久不掉色，具有车队记忆功能，电机功率140W,绝缘等级E级，环境温度-30~50℃，电源电压24VDC；</t>
    </r>
    <r>
      <rPr>
        <sz val="10"/>
        <color indexed="10"/>
        <rFont val="微软雅黑"/>
        <charset val="134"/>
      </rPr>
      <t>钣金厚度2.0MM。起落速度可调，设减速区，起落平稳。</t>
    </r>
  </si>
  <si>
    <t>79G雷达</t>
  </si>
  <si>
    <t>CS-VD11D</t>
  </si>
  <si>
    <t>套</t>
  </si>
  <si>
    <r>
      <rPr>
        <sz val="10"/>
        <rFont val="微软雅黑"/>
        <charset val="134"/>
      </rPr>
      <t>工作温度：-20～ +55℃,储存温度：-40～ +70℃,相对湿度：≤95%、无凝露,外壳：PC+ABS工程塑料,,继电器输出，</t>
    </r>
    <r>
      <rPr>
        <sz val="10"/>
        <color indexed="10"/>
        <rFont val="微软雅黑"/>
        <charset val="134"/>
      </rPr>
      <t>车过自动落闸，防砸车和人。</t>
    </r>
  </si>
  <si>
    <t>出入口控制机</t>
  </si>
  <si>
    <t>高清硬识别一体机</t>
  </si>
  <si>
    <t>CSD-RMS06</t>
  </si>
  <si>
    <r>
      <rPr>
        <sz val="10"/>
        <rFont val="微软雅黑"/>
        <charset val="134"/>
      </rPr>
      <t>300W像素1080P，含主控、摄像机、镜头、护罩、内置补光灯，车牌识别率99.8%，支持SD卡储存，黑白名单，识别多种类型车牌,可支持多种类型车牌识别，包括：民用车牌，警用车牌，2013式新军用车牌，2013式武警车牌，粤港、粤澳两地牌，个性化车牌，TCP/IP通讯，,触发方式；地感触发、视频流触发，内置车牌识别算法，全帧率（25帧/秒）视频与图片抓拍，网络中断时，相机、道闸可独立完成出入口控制，
含语音播报功能，400*444*70mm，广告语最多支持字符：80个，动态语音最多支持汉字：14个，通讯方式：10/100M以太网，相对气压：86KPa~106KPa，内置语音模块、同步语音提示，环境温度：-40~70℃，相对湿度：5%~90%，功耗：＜30W，工作电压：AC220V±10% 50HZ，防水等级：IP54，</t>
    </r>
    <r>
      <rPr>
        <sz val="11"/>
        <color rgb="FFFF0000"/>
        <rFont val="微软雅黑"/>
        <charset val="134"/>
      </rPr>
      <t>支持脱机功能。</t>
    </r>
  </si>
  <si>
    <t>金色彩屏一体机箱</t>
  </si>
  <si>
    <t>CS-SBJX</t>
  </si>
  <si>
    <t>开关电源</t>
  </si>
  <si>
    <t>5V10A</t>
  </si>
  <si>
    <t>创联</t>
  </si>
  <si>
    <t>补光灯</t>
  </si>
  <si>
    <t>CS-BG05</t>
  </si>
  <si>
    <t>红绿显示屏</t>
  </si>
  <si>
    <t>CS-LED08</t>
  </si>
  <si>
    <t>语音提示</t>
  </si>
  <si>
    <t>CS-AUDIO01</t>
  </si>
  <si>
    <t>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</si>
</sst>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\¥#,##0.00_);[Red]\(\¥#,##0.00\)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sz val="12"/>
      <color indexed="8"/>
      <name val="微软雅黑"/>
      <charset val="134"/>
    </font>
    <font>
      <sz val="12"/>
      <color rgb="FFFF0000"/>
      <name val="微软雅黑"/>
      <charset val="134"/>
    </font>
    <font>
      <sz val="10"/>
      <name val="微软雅黑"/>
      <charset val="134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sz val="10"/>
      <color indexed="10"/>
      <name val="微软雅黑"/>
      <charset val="134"/>
    </font>
    <font>
      <sz val="11"/>
      <color rgb="FFFF000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15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4" fillId="8" borderId="15" applyNumberFormat="0" applyAlignment="0" applyProtection="0">
      <alignment vertical="center"/>
    </xf>
    <xf numFmtId="0" fontId="25" fillId="9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34" fillId="0" borderId="0"/>
    <xf numFmtId="0" fontId="1" fillId="0" borderId="0"/>
    <xf numFmtId="0" fontId="1" fillId="0" borderId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3" xfId="52" applyFont="1" applyBorder="1" applyAlignment="1">
      <alignment vertical="center"/>
    </xf>
    <xf numFmtId="0" fontId="3" fillId="0" borderId="3" xfId="52" applyFont="1" applyBorder="1" applyAlignment="1">
      <alignment horizontal="center" vertical="center"/>
    </xf>
    <xf numFmtId="176" fontId="3" fillId="0" borderId="3" xfId="52" applyNumberFormat="1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4" fillId="0" borderId="3" xfId="52" applyFont="1" applyBorder="1" applyAlignment="1">
      <alignment horizontal="center" vertical="center"/>
    </xf>
    <xf numFmtId="0" fontId="4" fillId="0" borderId="3" xfId="52" applyFont="1" applyBorder="1" applyAlignment="1">
      <alignment horizontal="left" vertical="center" wrapText="1"/>
    </xf>
    <xf numFmtId="0" fontId="4" fillId="0" borderId="3" xfId="52" applyFont="1" applyBorder="1" applyAlignment="1">
      <alignment horizontal="left" vertical="center"/>
    </xf>
    <xf numFmtId="176" fontId="4" fillId="0" borderId="3" xfId="52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5" fillId="0" borderId="3" xfId="52" applyFont="1" applyBorder="1" applyAlignment="1">
      <alignment horizontal="left" vertical="center"/>
    </xf>
    <xf numFmtId="0" fontId="6" fillId="0" borderId="3" xfId="52" applyFont="1" applyBorder="1" applyAlignment="1">
      <alignment horizontal="left" vertical="center"/>
    </xf>
    <xf numFmtId="0" fontId="1" fillId="0" borderId="8" xfId="0" applyFont="1" applyFill="1" applyBorder="1" applyAlignment="1">
      <alignment vertical="center"/>
    </xf>
    <xf numFmtId="0" fontId="3" fillId="2" borderId="1" xfId="52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vertical="center"/>
    </xf>
    <xf numFmtId="0" fontId="7" fillId="0" borderId="3" xfId="52" applyFont="1" applyBorder="1" applyAlignment="1">
      <alignment horizontal="left" vertical="center" wrapText="1"/>
    </xf>
    <xf numFmtId="176" fontId="3" fillId="2" borderId="3" xfId="52" applyNumberFormat="1" applyFont="1" applyFill="1" applyBorder="1" applyAlignment="1">
      <alignment horizontal="center" vertical="center"/>
    </xf>
    <xf numFmtId="0" fontId="4" fillId="0" borderId="3" xfId="52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77" fontId="11" fillId="0" borderId="3" xfId="0" applyNumberFormat="1" applyFont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7" fontId="11" fillId="5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177" fontId="12" fillId="0" borderId="3" xfId="0" applyNumberFormat="1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left" vertical="center" wrapText="1"/>
    </xf>
    <xf numFmtId="177" fontId="12" fillId="5" borderId="3" xfId="0" applyNumberFormat="1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_Accelar" xfId="49"/>
    <cellStyle name="常规 2" xfId="50"/>
    <cellStyle name="样式 1" xfId="51"/>
    <cellStyle name="常规_Sheet1" xfId="52"/>
    <cellStyle name="常规_一进一出（专业版）市场价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133350</xdr:colOff>
      <xdr:row>3</xdr:row>
      <xdr:rowOff>109319</xdr:rowOff>
    </xdr:from>
    <xdr:to>
      <xdr:col>9</xdr:col>
      <xdr:colOff>685800</xdr:colOff>
      <xdr:row>3</xdr:row>
      <xdr:rowOff>561975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9231630" y="1252220"/>
          <a:ext cx="552450" cy="45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658495</xdr:colOff>
      <xdr:row>7</xdr:row>
      <xdr:rowOff>93980</xdr:rowOff>
    </xdr:from>
    <xdr:to>
      <xdr:col>9</xdr:col>
      <xdr:colOff>991870</xdr:colOff>
      <xdr:row>7</xdr:row>
      <xdr:rowOff>760095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34955" y="4018280"/>
          <a:ext cx="333375" cy="666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589915</xdr:colOff>
      <xdr:row>6</xdr:row>
      <xdr:rowOff>73660</xdr:rowOff>
    </xdr:from>
    <xdr:to>
      <xdr:col>9</xdr:col>
      <xdr:colOff>1135380</xdr:colOff>
      <xdr:row>6</xdr:row>
      <xdr:rowOff>483870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6375" y="3439160"/>
          <a:ext cx="545465" cy="410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498475</xdr:colOff>
      <xdr:row>3</xdr:row>
      <xdr:rowOff>416560</xdr:rowOff>
    </xdr:from>
    <xdr:to>
      <xdr:col>9</xdr:col>
      <xdr:colOff>1950720</xdr:colOff>
      <xdr:row>5</xdr:row>
      <xdr:rowOff>180340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74935" y="1496060"/>
          <a:ext cx="1452245" cy="13131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320040</xdr:colOff>
      <xdr:row>12</xdr:row>
      <xdr:rowOff>137160</xdr:rowOff>
    </xdr:from>
    <xdr:to>
      <xdr:col>3</xdr:col>
      <xdr:colOff>891540</xdr:colOff>
      <xdr:row>26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5015865"/>
          <a:ext cx="3992245" cy="2495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311150</xdr:colOff>
      <xdr:row>12</xdr:row>
      <xdr:rowOff>137160</xdr:rowOff>
    </xdr:from>
    <xdr:to>
      <xdr:col>9</xdr:col>
      <xdr:colOff>2676525</xdr:colOff>
      <xdr:row>27</xdr:row>
      <xdr:rowOff>56515</xdr:rowOff>
    </xdr:to>
    <xdr:pic>
      <xdr:nvPicPr>
        <xdr:cNvPr id="3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82965" y="5015865"/>
          <a:ext cx="2365375" cy="263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9</xdr:col>
      <xdr:colOff>76835</xdr:colOff>
      <xdr:row>27</xdr:row>
      <xdr:rowOff>129540</xdr:rowOff>
    </xdr:to>
    <xdr:pic>
      <xdr:nvPicPr>
        <xdr:cNvPr id="4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06290" y="5059680"/>
          <a:ext cx="3642360" cy="2663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topLeftCell="A4" workbookViewId="0">
      <selection activeCell="J12" sqref="J12"/>
    </sheetView>
  </sheetViews>
  <sheetFormatPr defaultColWidth="9" defaultRowHeight="28.5" customHeight="1"/>
  <cols>
    <col min="1" max="1" width="5.25" style="28" customWidth="1"/>
    <col min="2" max="2" width="16.5" style="28" customWidth="1"/>
    <col min="3" max="3" width="37.5" style="29" customWidth="1"/>
    <col min="4" max="4" width="18.75" style="28" customWidth="1"/>
    <col min="5" max="5" width="8.75" style="28" customWidth="1"/>
    <col min="6" max="6" width="4.63333333333333" style="28" customWidth="1"/>
    <col min="7" max="7" width="4.13333333333333" style="28" customWidth="1"/>
    <col min="8" max="8" width="9.5" style="28" customWidth="1"/>
    <col min="9" max="9" width="14.3833333333333" style="28" customWidth="1"/>
    <col min="10" max="10" width="12.25" style="28" customWidth="1"/>
    <col min="11" max="11" width="20.5" style="28" customWidth="1"/>
    <col min="12" max="16384" width="9" style="28"/>
  </cols>
  <sheetData>
    <row r="1" ht="30" customHeight="1" spans="1:11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38"/>
    </row>
    <row r="2" ht="30" customHeight="1" spans="1:11">
      <c r="A2" s="31" t="s">
        <v>1</v>
      </c>
      <c r="B2" s="31" t="s">
        <v>2</v>
      </c>
      <c r="C2" s="31" t="s">
        <v>3</v>
      </c>
      <c r="D2" s="31" t="s">
        <v>4</v>
      </c>
      <c r="E2" s="31" t="s">
        <v>5</v>
      </c>
      <c r="F2" s="31" t="s">
        <v>6</v>
      </c>
      <c r="G2" s="31" t="s">
        <v>7</v>
      </c>
      <c r="H2" s="31" t="s">
        <v>8</v>
      </c>
      <c r="I2" s="31" t="s">
        <v>9</v>
      </c>
      <c r="J2" s="31" t="s">
        <v>10</v>
      </c>
      <c r="K2" s="38"/>
    </row>
    <row r="3" ht="30" customHeight="1" spans="1:11">
      <c r="A3" s="45" t="s">
        <v>11</v>
      </c>
      <c r="B3" s="45"/>
      <c r="C3" s="45"/>
      <c r="D3" s="45"/>
      <c r="E3" s="45"/>
      <c r="F3" s="45"/>
      <c r="G3" s="45"/>
      <c r="H3" s="45"/>
      <c r="I3" s="45"/>
      <c r="J3" s="45"/>
      <c r="K3" s="38"/>
    </row>
    <row r="4" ht="60" customHeight="1" spans="1:11">
      <c r="A4" s="46">
        <v>1</v>
      </c>
      <c r="B4" s="46" t="s">
        <v>12</v>
      </c>
      <c r="C4" s="47" t="s">
        <v>13</v>
      </c>
      <c r="D4" s="46" t="s">
        <v>14</v>
      </c>
      <c r="E4" s="46" t="s">
        <v>15</v>
      </c>
      <c r="F4" s="46" t="s">
        <v>16</v>
      </c>
      <c r="G4" s="48">
        <v>32</v>
      </c>
      <c r="H4" s="49">
        <v>213</v>
      </c>
      <c r="I4" s="49">
        <f>G4*H4</f>
        <v>6816</v>
      </c>
      <c r="J4" s="46"/>
      <c r="K4" s="38"/>
    </row>
    <row r="5" ht="18" customHeight="1" spans="1:11">
      <c r="A5" s="46">
        <v>2</v>
      </c>
      <c r="B5" s="46" t="s">
        <v>17</v>
      </c>
      <c r="C5" s="47">
        <v>2205</v>
      </c>
      <c r="D5" s="46"/>
      <c r="E5" s="46" t="s">
        <v>15</v>
      </c>
      <c r="F5" s="46" t="s">
        <v>18</v>
      </c>
      <c r="G5" s="48">
        <v>32</v>
      </c>
      <c r="H5" s="49">
        <v>13</v>
      </c>
      <c r="I5" s="49">
        <f t="shared" ref="I5:I8" si="0">G5*H5</f>
        <v>416</v>
      </c>
      <c r="J5" s="46"/>
      <c r="K5" s="38"/>
    </row>
    <row r="6" ht="18" customHeight="1" spans="1:11">
      <c r="A6" s="46">
        <v>3</v>
      </c>
      <c r="B6" s="46" t="s">
        <v>19</v>
      </c>
      <c r="C6" s="47">
        <v>1202</v>
      </c>
      <c r="D6" s="46"/>
      <c r="E6" s="46" t="s">
        <v>15</v>
      </c>
      <c r="F6" s="46" t="s">
        <v>18</v>
      </c>
      <c r="G6" s="48">
        <v>32</v>
      </c>
      <c r="H6" s="49">
        <v>18</v>
      </c>
      <c r="I6" s="49">
        <f t="shared" si="0"/>
        <v>576</v>
      </c>
      <c r="J6" s="46"/>
      <c r="K6" s="38"/>
    </row>
    <row r="7" ht="18" customHeight="1" spans="1:11">
      <c r="A7" s="46">
        <v>4</v>
      </c>
      <c r="B7" s="46" t="s">
        <v>20</v>
      </c>
      <c r="C7" s="47" t="s">
        <v>21</v>
      </c>
      <c r="D7" s="46" t="s">
        <v>22</v>
      </c>
      <c r="E7" s="46" t="s">
        <v>15</v>
      </c>
      <c r="F7" s="46" t="s">
        <v>16</v>
      </c>
      <c r="G7" s="46">
        <v>5</v>
      </c>
      <c r="H7" s="49">
        <v>135</v>
      </c>
      <c r="I7" s="49">
        <f t="shared" si="0"/>
        <v>675</v>
      </c>
      <c r="J7" s="46" t="s">
        <v>23</v>
      </c>
      <c r="K7" s="38"/>
    </row>
    <row r="8" ht="18" customHeight="1" spans="1:11">
      <c r="A8" s="46">
        <v>5</v>
      </c>
      <c r="B8" s="46" t="s">
        <v>20</v>
      </c>
      <c r="C8" s="47" t="s">
        <v>24</v>
      </c>
      <c r="D8" s="46" t="s">
        <v>25</v>
      </c>
      <c r="E8" s="46" t="s">
        <v>15</v>
      </c>
      <c r="F8" s="46" t="s">
        <v>16</v>
      </c>
      <c r="G8" s="46">
        <v>1</v>
      </c>
      <c r="H8" s="49">
        <v>385</v>
      </c>
      <c r="I8" s="49">
        <f t="shared" si="0"/>
        <v>385</v>
      </c>
      <c r="J8" s="46" t="s">
        <v>23</v>
      </c>
      <c r="K8" s="38"/>
    </row>
    <row r="9" ht="21" customHeight="1" spans="1:11">
      <c r="A9" s="50" t="s">
        <v>26</v>
      </c>
      <c r="B9" s="51"/>
      <c r="C9" s="51"/>
      <c r="D9" s="51"/>
      <c r="E9" s="51"/>
      <c r="F9" s="51"/>
      <c r="G9" s="51"/>
      <c r="H9" s="51"/>
      <c r="I9" s="58">
        <f>SUM(I4:I7)</f>
        <v>8483</v>
      </c>
      <c r="J9" s="59"/>
      <c r="K9" s="38"/>
    </row>
    <row r="10" ht="18.95" customHeight="1" spans="1:11">
      <c r="A10" s="45" t="s">
        <v>27</v>
      </c>
      <c r="B10" s="45"/>
      <c r="C10" s="45"/>
      <c r="D10" s="45"/>
      <c r="E10" s="45"/>
      <c r="F10" s="45"/>
      <c r="G10" s="45"/>
      <c r="H10" s="45"/>
      <c r="I10" s="45"/>
      <c r="J10" s="45"/>
      <c r="K10" s="38"/>
    </row>
    <row r="11" ht="62" customHeight="1" spans="1:11">
      <c r="A11" s="46">
        <v>1</v>
      </c>
      <c r="B11" s="46" t="s">
        <v>28</v>
      </c>
      <c r="C11" s="52" t="s">
        <v>29</v>
      </c>
      <c r="D11" s="46" t="s">
        <v>30</v>
      </c>
      <c r="E11" s="46" t="s">
        <v>15</v>
      </c>
      <c r="F11" s="46" t="s">
        <v>16</v>
      </c>
      <c r="G11" s="46">
        <v>1</v>
      </c>
      <c r="H11" s="49">
        <v>2360</v>
      </c>
      <c r="I11" s="49">
        <f t="shared" ref="I11:I13" si="1">G11*H11</f>
        <v>2360</v>
      </c>
      <c r="J11" s="46" t="s">
        <v>31</v>
      </c>
      <c r="K11" s="38"/>
    </row>
    <row r="12" ht="43" customHeight="1" spans="1:11">
      <c r="A12" s="46">
        <v>2</v>
      </c>
      <c r="B12" s="46" t="s">
        <v>32</v>
      </c>
      <c r="C12" s="47" t="s">
        <v>33</v>
      </c>
      <c r="D12" s="46" t="s">
        <v>34</v>
      </c>
      <c r="E12" s="46" t="s">
        <v>35</v>
      </c>
      <c r="F12" s="46" t="s">
        <v>36</v>
      </c>
      <c r="G12" s="46">
        <v>7</v>
      </c>
      <c r="H12" s="49">
        <v>900</v>
      </c>
      <c r="I12" s="49">
        <f t="shared" si="1"/>
        <v>6300</v>
      </c>
      <c r="J12" s="46" t="s">
        <v>37</v>
      </c>
      <c r="K12" s="38"/>
    </row>
    <row r="13" ht="21" customHeight="1" spans="1:11">
      <c r="A13" s="46">
        <v>3</v>
      </c>
      <c r="B13" s="46" t="s">
        <v>38</v>
      </c>
      <c r="C13" s="53"/>
      <c r="D13" s="46"/>
      <c r="E13" s="46" t="s">
        <v>39</v>
      </c>
      <c r="F13" s="46" t="s">
        <v>16</v>
      </c>
      <c r="G13" s="46">
        <v>1</v>
      </c>
      <c r="H13" s="49">
        <v>1300</v>
      </c>
      <c r="I13" s="49">
        <f t="shared" si="1"/>
        <v>1300</v>
      </c>
      <c r="J13" s="46"/>
      <c r="K13" s="38"/>
    </row>
    <row r="14" ht="18.95" customHeight="1" spans="1:11">
      <c r="A14" s="50" t="s">
        <v>26</v>
      </c>
      <c r="B14" s="51"/>
      <c r="C14" s="51"/>
      <c r="D14" s="51"/>
      <c r="E14" s="51"/>
      <c r="F14" s="51"/>
      <c r="G14" s="51"/>
      <c r="H14" s="51"/>
      <c r="I14" s="58">
        <f>SUM(I11:I13)</f>
        <v>9960</v>
      </c>
      <c r="J14" s="59"/>
      <c r="K14" s="38"/>
    </row>
    <row r="15" ht="18" customHeight="1" spans="1:11">
      <c r="A15" s="45" t="s">
        <v>40</v>
      </c>
      <c r="B15" s="45"/>
      <c r="C15" s="45"/>
      <c r="D15" s="45"/>
      <c r="E15" s="45"/>
      <c r="F15" s="45"/>
      <c r="G15" s="45"/>
      <c r="H15" s="45"/>
      <c r="I15" s="45"/>
      <c r="J15" s="45"/>
      <c r="K15" s="38"/>
    </row>
    <row r="16" ht="24" customHeight="1" spans="1:11">
      <c r="A16" s="54">
        <v>1</v>
      </c>
      <c r="B16" s="54" t="s">
        <v>41</v>
      </c>
      <c r="C16" s="53" t="s">
        <v>42</v>
      </c>
      <c r="D16" s="55" t="s">
        <v>43</v>
      </c>
      <c r="E16" s="46" t="s">
        <v>15</v>
      </c>
      <c r="F16" s="46" t="s">
        <v>44</v>
      </c>
      <c r="G16" s="46">
        <v>0</v>
      </c>
      <c r="H16" s="46">
        <v>360</v>
      </c>
      <c r="I16" s="49">
        <f t="shared" ref="I16:I18" si="2">G16*H16</f>
        <v>0</v>
      </c>
      <c r="J16" s="46" t="s">
        <v>23</v>
      </c>
      <c r="K16" s="38"/>
    </row>
    <row r="17" ht="15" customHeight="1" spans="1:11">
      <c r="A17" s="54">
        <v>2</v>
      </c>
      <c r="B17" s="46" t="s">
        <v>45</v>
      </c>
      <c r="C17" s="53" t="s">
        <v>46</v>
      </c>
      <c r="D17" s="46"/>
      <c r="E17" s="46" t="s">
        <v>47</v>
      </c>
      <c r="F17" s="46" t="s">
        <v>48</v>
      </c>
      <c r="G17" s="46">
        <v>0</v>
      </c>
      <c r="H17" s="46">
        <v>0</v>
      </c>
      <c r="I17" s="49">
        <f t="shared" si="2"/>
        <v>0</v>
      </c>
      <c r="J17" s="46"/>
      <c r="K17" s="38"/>
    </row>
    <row r="18" ht="15" customHeight="1" spans="1:11">
      <c r="A18" s="54">
        <v>3</v>
      </c>
      <c r="B18" s="46" t="s">
        <v>19</v>
      </c>
      <c r="C18" s="53"/>
      <c r="D18" s="46"/>
      <c r="E18" s="46"/>
      <c r="F18" s="46"/>
      <c r="G18" s="46"/>
      <c r="H18" s="46"/>
      <c r="I18" s="49">
        <f t="shared" si="2"/>
        <v>0</v>
      </c>
      <c r="J18" s="46"/>
      <c r="K18" s="38"/>
    </row>
    <row r="19" ht="18.95" customHeight="1" spans="1:11">
      <c r="A19" s="50" t="s">
        <v>26</v>
      </c>
      <c r="B19" s="51"/>
      <c r="C19" s="51"/>
      <c r="D19" s="51"/>
      <c r="E19" s="51"/>
      <c r="F19" s="51"/>
      <c r="G19" s="51"/>
      <c r="H19" s="51"/>
      <c r="I19" s="58">
        <f>SUM(I16:I18)</f>
        <v>0</v>
      </c>
      <c r="J19" s="59"/>
      <c r="K19" s="38"/>
    </row>
    <row r="20" ht="18" customHeight="1" spans="1:11">
      <c r="A20" s="56" t="s">
        <v>49</v>
      </c>
      <c r="B20" s="57" t="s">
        <v>50</v>
      </c>
      <c r="C20" s="57"/>
      <c r="D20" s="57"/>
      <c r="E20" s="57"/>
      <c r="F20" s="57"/>
      <c r="G20" s="57"/>
      <c r="H20" s="57"/>
      <c r="I20" s="60">
        <f>I19+I14+I9</f>
        <v>18443</v>
      </c>
      <c r="J20" s="46"/>
      <c r="K20" s="38"/>
    </row>
    <row r="21" ht="17.1" customHeight="1" spans="1:11">
      <c r="A21" s="56" t="s">
        <v>51</v>
      </c>
      <c r="B21" s="57" t="s">
        <v>52</v>
      </c>
      <c r="C21" s="57"/>
      <c r="D21" s="57"/>
      <c r="E21" s="57"/>
      <c r="F21" s="57"/>
      <c r="G21" s="57"/>
      <c r="H21" s="57"/>
      <c r="I21" s="60"/>
      <c r="J21" s="46"/>
      <c r="K21" s="38"/>
    </row>
    <row r="22" ht="20.1" customHeight="1" spans="1:11">
      <c r="A22" s="56" t="s">
        <v>53</v>
      </c>
      <c r="B22" s="57" t="s">
        <v>54</v>
      </c>
      <c r="C22" s="57"/>
      <c r="D22" s="57"/>
      <c r="E22" s="57"/>
      <c r="F22" s="57"/>
      <c r="G22" s="57"/>
      <c r="H22" s="57"/>
      <c r="I22" s="60"/>
      <c r="J22" s="46"/>
      <c r="K22" s="38"/>
    </row>
    <row r="23" ht="15.95" customHeight="1" spans="1:11">
      <c r="A23" s="56" t="s">
        <v>55</v>
      </c>
      <c r="B23" s="57" t="s">
        <v>56</v>
      </c>
      <c r="C23" s="57"/>
      <c r="D23" s="57"/>
      <c r="E23" s="57"/>
      <c r="F23" s="57"/>
      <c r="G23" s="57"/>
      <c r="H23" s="57"/>
      <c r="I23" s="60">
        <f>SUM(I20:I22)</f>
        <v>18443</v>
      </c>
      <c r="J23" s="46"/>
      <c r="K23" s="38"/>
    </row>
  </sheetData>
  <mergeCells count="11">
    <mergeCell ref="A1:J1"/>
    <mergeCell ref="A3:J3"/>
    <mergeCell ref="A9:H9"/>
    <mergeCell ref="A10:J10"/>
    <mergeCell ref="A14:H14"/>
    <mergeCell ref="A15:J15"/>
    <mergeCell ref="A19:H19"/>
    <mergeCell ref="B20:H20"/>
    <mergeCell ref="B21:H21"/>
    <mergeCell ref="B22:H22"/>
    <mergeCell ref="B23:H23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G13" sqref="G13"/>
    </sheetView>
  </sheetViews>
  <sheetFormatPr defaultColWidth="9" defaultRowHeight="28.5" customHeight="1"/>
  <cols>
    <col min="1" max="1" width="5.25" style="28" customWidth="1"/>
    <col min="2" max="2" width="15.1083333333333" style="28" customWidth="1"/>
    <col min="3" max="3" width="34" style="29" customWidth="1"/>
    <col min="4" max="4" width="20.5583333333333" style="28" customWidth="1"/>
    <col min="5" max="5" width="9.55833333333333" style="28" customWidth="1"/>
    <col min="6" max="6" width="8.10833333333333" style="28" customWidth="1"/>
    <col min="7" max="7" width="7.33333333333333" style="28" customWidth="1"/>
    <col min="8" max="8" width="14" style="28" customWidth="1"/>
    <col min="9" max="9" width="14.3833333333333" style="28" customWidth="1"/>
    <col min="10" max="10" width="33.8916666666667" style="28" customWidth="1"/>
    <col min="11" max="11" width="20.5" style="28" customWidth="1"/>
    <col min="12" max="16384" width="9" style="28"/>
  </cols>
  <sheetData>
    <row r="1" s="28" customFormat="1" ht="35" customHeight="1" spans="1:11">
      <c r="A1" s="30" t="s">
        <v>57</v>
      </c>
      <c r="B1" s="30"/>
      <c r="C1" s="30"/>
      <c r="D1" s="30"/>
      <c r="E1" s="30"/>
      <c r="F1" s="30"/>
      <c r="G1" s="30"/>
      <c r="H1" s="30"/>
      <c r="I1" s="30"/>
      <c r="J1" s="30"/>
      <c r="K1" s="38"/>
    </row>
    <row r="2" s="28" customFormat="1" ht="25" customHeight="1" spans="1:11">
      <c r="A2" s="31" t="s">
        <v>1</v>
      </c>
      <c r="B2" s="31" t="s">
        <v>2</v>
      </c>
      <c r="C2" s="31" t="s">
        <v>3</v>
      </c>
      <c r="D2" s="31" t="s">
        <v>4</v>
      </c>
      <c r="E2" s="31" t="s">
        <v>5</v>
      </c>
      <c r="F2" s="31" t="s">
        <v>6</v>
      </c>
      <c r="G2" s="31" t="s">
        <v>7</v>
      </c>
      <c r="H2" s="31" t="s">
        <v>8</v>
      </c>
      <c r="I2" s="31" t="s">
        <v>9</v>
      </c>
      <c r="J2" s="31" t="s">
        <v>10</v>
      </c>
      <c r="K2" s="38"/>
    </row>
    <row r="3" s="28" customFormat="1" ht="25" customHeight="1" spans="1:11">
      <c r="A3" s="32" t="s">
        <v>58</v>
      </c>
      <c r="B3" s="32"/>
      <c r="C3" s="32"/>
      <c r="D3" s="32"/>
      <c r="E3" s="32"/>
      <c r="F3" s="32"/>
      <c r="G3" s="32"/>
      <c r="H3" s="32"/>
      <c r="I3" s="32"/>
      <c r="J3" s="32"/>
      <c r="K3" s="38"/>
    </row>
    <row r="4" s="28" customFormat="1" ht="61" customHeight="1" spans="1:11">
      <c r="A4" s="33">
        <v>1</v>
      </c>
      <c r="B4" s="33" t="s">
        <v>59</v>
      </c>
      <c r="C4" s="34" t="s">
        <v>60</v>
      </c>
      <c r="D4" s="33" t="s">
        <v>61</v>
      </c>
      <c r="E4" s="33" t="s">
        <v>15</v>
      </c>
      <c r="F4" s="33" t="s">
        <v>16</v>
      </c>
      <c r="G4" s="34">
        <v>1</v>
      </c>
      <c r="H4" s="35">
        <v>1990</v>
      </c>
      <c r="I4" s="35">
        <f>H4*G4</f>
        <v>1990</v>
      </c>
      <c r="J4" s="39"/>
      <c r="K4" s="38"/>
    </row>
    <row r="5" s="28" customFormat="1" ht="61" customHeight="1" spans="1:11">
      <c r="A5" s="33">
        <v>2</v>
      </c>
      <c r="B5" s="33" t="s">
        <v>62</v>
      </c>
      <c r="C5" s="34" t="s">
        <v>60</v>
      </c>
      <c r="D5" s="33" t="s">
        <v>63</v>
      </c>
      <c r="E5" s="33" t="s">
        <v>15</v>
      </c>
      <c r="F5" s="33" t="s">
        <v>16</v>
      </c>
      <c r="G5" s="34">
        <v>1</v>
      </c>
      <c r="H5" s="35">
        <v>1990</v>
      </c>
      <c r="I5" s="35">
        <f>H5*G5</f>
        <v>1990</v>
      </c>
      <c r="J5" s="40"/>
      <c r="K5" s="38"/>
    </row>
    <row r="6" s="28" customFormat="1" ht="58" customHeight="1" spans="1:11">
      <c r="A6" s="33">
        <v>3</v>
      </c>
      <c r="B6" s="33" t="s">
        <v>64</v>
      </c>
      <c r="C6" s="33" t="s">
        <v>65</v>
      </c>
      <c r="D6" s="33" t="s">
        <v>66</v>
      </c>
      <c r="E6" s="33" t="s">
        <v>15</v>
      </c>
      <c r="F6" s="33" t="s">
        <v>16</v>
      </c>
      <c r="G6" s="34">
        <v>1</v>
      </c>
      <c r="H6" s="35">
        <v>1990</v>
      </c>
      <c r="I6" s="35">
        <f t="shared" ref="I6:I15" si="0">H6*G6</f>
        <v>1990</v>
      </c>
      <c r="J6" s="41"/>
      <c r="K6" s="38"/>
    </row>
    <row r="7" s="28" customFormat="1" ht="44" customHeight="1" spans="1:11">
      <c r="A7" s="33">
        <v>4</v>
      </c>
      <c r="B7" s="33" t="s">
        <v>67</v>
      </c>
      <c r="C7" s="33" t="s">
        <v>68</v>
      </c>
      <c r="D7" s="33" t="s">
        <v>69</v>
      </c>
      <c r="E7" s="33" t="s">
        <v>15</v>
      </c>
      <c r="F7" s="33" t="s">
        <v>70</v>
      </c>
      <c r="G7" s="34">
        <v>2</v>
      </c>
      <c r="H7" s="35">
        <v>200</v>
      </c>
      <c r="I7" s="35">
        <f t="shared" si="0"/>
        <v>400</v>
      </c>
      <c r="J7" s="41"/>
      <c r="K7" s="38"/>
    </row>
    <row r="8" s="28" customFormat="1" ht="65" customHeight="1" spans="1:11">
      <c r="A8" s="33">
        <v>5</v>
      </c>
      <c r="B8" s="33" t="s">
        <v>71</v>
      </c>
      <c r="C8" s="33" t="s">
        <v>72</v>
      </c>
      <c r="D8" s="33" t="s">
        <v>73</v>
      </c>
      <c r="E8" s="33" t="s">
        <v>15</v>
      </c>
      <c r="F8" s="33" t="s">
        <v>16</v>
      </c>
      <c r="G8" s="34">
        <v>4</v>
      </c>
      <c r="H8" s="35">
        <v>2020</v>
      </c>
      <c r="I8" s="35">
        <f t="shared" si="0"/>
        <v>8080</v>
      </c>
      <c r="J8" s="33"/>
      <c r="K8" s="38"/>
    </row>
    <row r="9" s="28" customFormat="1" ht="35" customHeight="1" spans="1:11">
      <c r="A9" s="33">
        <v>6</v>
      </c>
      <c r="B9" s="33" t="s">
        <v>74</v>
      </c>
      <c r="C9" s="34" t="s">
        <v>75</v>
      </c>
      <c r="D9" s="33" t="s">
        <v>76</v>
      </c>
      <c r="E9" s="33" t="s">
        <v>15</v>
      </c>
      <c r="F9" s="33" t="s">
        <v>16</v>
      </c>
      <c r="G9" s="33">
        <v>4</v>
      </c>
      <c r="H9" s="35">
        <v>100</v>
      </c>
      <c r="I9" s="35">
        <f t="shared" si="0"/>
        <v>400</v>
      </c>
      <c r="J9" s="33"/>
      <c r="K9" s="33"/>
    </row>
    <row r="10" s="28" customFormat="1" ht="35" customHeight="1" spans="1:11">
      <c r="A10" s="33">
        <v>7</v>
      </c>
      <c r="B10" s="33" t="s">
        <v>77</v>
      </c>
      <c r="C10" s="34" t="s">
        <v>78</v>
      </c>
      <c r="D10" s="33" t="s">
        <v>79</v>
      </c>
      <c r="E10" s="33" t="s">
        <v>15</v>
      </c>
      <c r="F10" s="33" t="s">
        <v>16</v>
      </c>
      <c r="G10" s="33">
        <v>4</v>
      </c>
      <c r="H10" s="35">
        <v>80</v>
      </c>
      <c r="I10" s="35">
        <f t="shared" si="0"/>
        <v>320</v>
      </c>
      <c r="J10" s="33"/>
      <c r="K10" s="42"/>
    </row>
    <row r="11" s="28" customFormat="1" ht="35" customHeight="1" spans="1:11">
      <c r="A11" s="33">
        <v>8</v>
      </c>
      <c r="B11" s="33" t="s">
        <v>80</v>
      </c>
      <c r="C11" s="34" t="s">
        <v>81</v>
      </c>
      <c r="D11" s="33" t="s">
        <v>82</v>
      </c>
      <c r="E11" s="33" t="s">
        <v>15</v>
      </c>
      <c r="F11" s="33" t="s">
        <v>16</v>
      </c>
      <c r="G11" s="33">
        <v>2</v>
      </c>
      <c r="H11" s="35">
        <v>100</v>
      </c>
      <c r="I11" s="35">
        <f t="shared" si="0"/>
        <v>200</v>
      </c>
      <c r="J11" s="33"/>
      <c r="K11" s="42"/>
    </row>
    <row r="12" s="28" customFormat="1" ht="35" customHeight="1" spans="1:11">
      <c r="A12" s="33">
        <v>9</v>
      </c>
      <c r="B12" s="33" t="s">
        <v>83</v>
      </c>
      <c r="C12" s="34" t="s">
        <v>84</v>
      </c>
      <c r="D12" s="33" t="s">
        <v>85</v>
      </c>
      <c r="E12" s="33" t="s">
        <v>15</v>
      </c>
      <c r="F12" s="33" t="s">
        <v>86</v>
      </c>
      <c r="G12" s="33">
        <v>80</v>
      </c>
      <c r="H12" s="35">
        <v>3</v>
      </c>
      <c r="I12" s="35">
        <f t="shared" si="0"/>
        <v>240</v>
      </c>
      <c r="J12" s="33"/>
      <c r="K12" s="42"/>
    </row>
    <row r="13" s="28" customFormat="1" ht="35" customHeight="1" spans="1:11">
      <c r="A13" s="33">
        <v>10</v>
      </c>
      <c r="B13" s="33" t="s">
        <v>87</v>
      </c>
      <c r="C13" s="34" t="s">
        <v>88</v>
      </c>
      <c r="D13" s="33" t="s">
        <v>89</v>
      </c>
      <c r="E13" s="33" t="s">
        <v>15</v>
      </c>
      <c r="F13" s="33" t="s">
        <v>86</v>
      </c>
      <c r="G13" s="33">
        <v>80</v>
      </c>
      <c r="H13" s="35">
        <v>3</v>
      </c>
      <c r="I13" s="35">
        <f t="shared" si="0"/>
        <v>240</v>
      </c>
      <c r="J13" s="33"/>
      <c r="K13" s="42"/>
    </row>
    <row r="14" s="28" customFormat="1" ht="35" customHeight="1" spans="1:11">
      <c r="A14" s="33">
        <v>11</v>
      </c>
      <c r="B14" s="33" t="s">
        <v>90</v>
      </c>
      <c r="C14" s="34" t="s">
        <v>91</v>
      </c>
      <c r="D14" s="33" t="s">
        <v>90</v>
      </c>
      <c r="E14" s="33" t="s">
        <v>92</v>
      </c>
      <c r="F14" s="33" t="s">
        <v>48</v>
      </c>
      <c r="G14" s="33">
        <v>1</v>
      </c>
      <c r="H14" s="35">
        <v>500</v>
      </c>
      <c r="I14" s="35">
        <f t="shared" si="0"/>
        <v>500</v>
      </c>
      <c r="J14" s="33"/>
      <c r="K14" s="42"/>
    </row>
    <row r="15" s="28" customFormat="1" ht="35" customHeight="1" spans="1:11">
      <c r="A15" s="33">
        <v>12</v>
      </c>
      <c r="B15" s="33" t="s">
        <v>93</v>
      </c>
      <c r="C15" s="34" t="s">
        <v>94</v>
      </c>
      <c r="D15" s="34" t="s">
        <v>95</v>
      </c>
      <c r="E15" s="33" t="s">
        <v>92</v>
      </c>
      <c r="F15" s="33" t="s">
        <v>96</v>
      </c>
      <c r="G15" s="33">
        <v>1</v>
      </c>
      <c r="H15" s="35">
        <v>1650</v>
      </c>
      <c r="I15" s="35">
        <f t="shared" si="0"/>
        <v>1650</v>
      </c>
      <c r="J15" s="33"/>
      <c r="K15" s="42"/>
    </row>
    <row r="16" s="28" customFormat="1" ht="25" customHeight="1" spans="1:11">
      <c r="A16" s="36" t="s">
        <v>26</v>
      </c>
      <c r="B16" s="37"/>
      <c r="C16" s="37"/>
      <c r="D16" s="37"/>
      <c r="E16" s="37"/>
      <c r="F16" s="37"/>
      <c r="G16" s="37"/>
      <c r="H16" s="37"/>
      <c r="I16" s="43">
        <f>SUM(I4:I15)</f>
        <v>18000</v>
      </c>
      <c r="J16" s="37"/>
      <c r="K16" s="38"/>
    </row>
  </sheetData>
  <mergeCells count="4">
    <mergeCell ref="A1:J1"/>
    <mergeCell ref="A3:J3"/>
    <mergeCell ref="A16:H16"/>
    <mergeCell ref="J4:J6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"/>
  <sheetViews>
    <sheetView tabSelected="1" workbookViewId="0">
      <selection activeCell="N21" sqref="N21"/>
    </sheetView>
  </sheetViews>
  <sheetFormatPr defaultColWidth="10" defaultRowHeight="14.25"/>
  <cols>
    <col min="1" max="1" width="10.6666666666667" style="1" customWidth="1"/>
    <col min="2" max="2" width="14.6666666666667" style="1" customWidth="1"/>
    <col min="3" max="3" width="19.5583333333333" style="1" customWidth="1"/>
    <col min="4" max="4" width="15.5583333333333" style="1" customWidth="1"/>
    <col min="5" max="5" width="8.225" style="2" customWidth="1"/>
    <col min="6" max="7" width="6.225" style="2" customWidth="1"/>
    <col min="8" max="8" width="12.8916666666667" style="2" customWidth="1"/>
    <col min="9" max="9" width="13.225" style="2" customWidth="1"/>
    <col min="10" max="10" width="57.3333333333333" style="1" customWidth="1"/>
    <col min="11" max="16384" width="10" style="1"/>
  </cols>
  <sheetData>
    <row r="1" s="1" customFormat="1" ht="28.95" customHeight="1" spans="1:10">
      <c r="A1" s="3" t="s">
        <v>97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8" spans="1:10">
      <c r="A2" s="4" t="s">
        <v>98</v>
      </c>
      <c r="B2" s="5"/>
      <c r="C2" s="5"/>
      <c r="D2" s="5"/>
      <c r="E2" s="6"/>
      <c r="F2" s="6"/>
      <c r="G2" s="6"/>
      <c r="H2" s="6"/>
      <c r="I2" s="6"/>
      <c r="J2" s="24"/>
    </row>
    <row r="3" s="1" customFormat="1" ht="18" spans="1:10">
      <c r="A3" s="7" t="s">
        <v>1</v>
      </c>
      <c r="B3" s="7" t="s">
        <v>99</v>
      </c>
      <c r="C3" s="7" t="s">
        <v>100</v>
      </c>
      <c r="D3" s="7" t="s">
        <v>101</v>
      </c>
      <c r="E3" s="8" t="s">
        <v>5</v>
      </c>
      <c r="F3" s="8" t="s">
        <v>6</v>
      </c>
      <c r="G3" s="8" t="s">
        <v>7</v>
      </c>
      <c r="H3" s="9" t="s">
        <v>102</v>
      </c>
      <c r="I3" s="9" t="s">
        <v>103</v>
      </c>
      <c r="J3" s="7" t="s">
        <v>104</v>
      </c>
    </row>
    <row r="4" s="1" customFormat="1" ht="46.8" customHeight="1" spans="1:10">
      <c r="A4" s="10">
        <v>1</v>
      </c>
      <c r="B4" s="11" t="s">
        <v>105</v>
      </c>
      <c r="C4" s="12" t="s">
        <v>106</v>
      </c>
      <c r="D4" s="13" t="s">
        <v>107</v>
      </c>
      <c r="E4" s="11" t="s">
        <v>108</v>
      </c>
      <c r="F4" s="11" t="s">
        <v>16</v>
      </c>
      <c r="G4" s="11">
        <v>1</v>
      </c>
      <c r="H4" s="14">
        <v>8000</v>
      </c>
      <c r="I4" s="14">
        <f t="shared" ref="I4:I6" si="0">H4*G4</f>
        <v>8000</v>
      </c>
      <c r="J4" s="25" t="s">
        <v>109</v>
      </c>
    </row>
    <row r="5" s="1" customFormat="1" ht="51" customHeight="1" spans="1:10">
      <c r="A5" s="15"/>
      <c r="B5" s="16"/>
      <c r="C5" s="13" t="s">
        <v>110</v>
      </c>
      <c r="D5" s="13" t="s">
        <v>111</v>
      </c>
      <c r="E5" s="11" t="s">
        <v>108</v>
      </c>
      <c r="F5" s="11" t="s">
        <v>112</v>
      </c>
      <c r="G5" s="11">
        <v>1</v>
      </c>
      <c r="H5" s="14">
        <v>2900</v>
      </c>
      <c r="I5" s="14">
        <f t="shared" si="0"/>
        <v>2900</v>
      </c>
      <c r="J5" s="25" t="s">
        <v>113</v>
      </c>
    </row>
    <row r="6" s="1" customFormat="1" ht="33.9" customHeight="1" spans="1:10">
      <c r="A6" s="17">
        <v>2</v>
      </c>
      <c r="B6" s="11" t="s">
        <v>114</v>
      </c>
      <c r="C6" s="13" t="s">
        <v>115</v>
      </c>
      <c r="D6" s="13" t="s">
        <v>116</v>
      </c>
      <c r="E6" s="11" t="s">
        <v>108</v>
      </c>
      <c r="F6" s="11" t="s">
        <v>16</v>
      </c>
      <c r="G6" s="11">
        <v>1</v>
      </c>
      <c r="H6" s="14">
        <v>3000</v>
      </c>
      <c r="I6" s="14">
        <f t="shared" si="0"/>
        <v>3000</v>
      </c>
      <c r="J6" s="25" t="s">
        <v>117</v>
      </c>
    </row>
    <row r="7" s="1" customFormat="1" ht="33.9" customHeight="1" spans="1:10">
      <c r="A7" s="18"/>
      <c r="B7" s="11"/>
      <c r="C7" s="19" t="s">
        <v>118</v>
      </c>
      <c r="D7" s="13" t="s">
        <v>119</v>
      </c>
      <c r="E7" s="11" t="s">
        <v>108</v>
      </c>
      <c r="F7" s="11" t="s">
        <v>16</v>
      </c>
      <c r="G7" s="11">
        <v>1</v>
      </c>
      <c r="H7" s="16"/>
      <c r="I7" s="16"/>
      <c r="J7" s="25"/>
    </row>
    <row r="8" s="1" customFormat="1" ht="33.9" customHeight="1" spans="1:10">
      <c r="A8" s="18"/>
      <c r="B8" s="11"/>
      <c r="C8" s="19" t="s">
        <v>120</v>
      </c>
      <c r="D8" s="13" t="s">
        <v>121</v>
      </c>
      <c r="E8" s="11" t="s">
        <v>122</v>
      </c>
      <c r="F8" s="11" t="s">
        <v>18</v>
      </c>
      <c r="G8" s="11">
        <v>1</v>
      </c>
      <c r="H8" s="16"/>
      <c r="I8" s="16"/>
      <c r="J8" s="25"/>
    </row>
    <row r="9" s="1" customFormat="1" ht="33.9" customHeight="1" spans="1:10">
      <c r="A9" s="18"/>
      <c r="B9" s="11"/>
      <c r="C9" s="19" t="s">
        <v>123</v>
      </c>
      <c r="D9" s="13" t="s">
        <v>124</v>
      </c>
      <c r="E9" s="11" t="s">
        <v>108</v>
      </c>
      <c r="F9" s="11" t="s">
        <v>18</v>
      </c>
      <c r="G9" s="11">
        <v>1</v>
      </c>
      <c r="H9" s="16"/>
      <c r="I9" s="16"/>
      <c r="J9" s="25"/>
    </row>
    <row r="10" s="1" customFormat="1" ht="33.9" customHeight="1" spans="1:10">
      <c r="A10" s="18"/>
      <c r="B10" s="11"/>
      <c r="C10" s="20" t="s">
        <v>125</v>
      </c>
      <c r="D10" s="13" t="s">
        <v>126</v>
      </c>
      <c r="E10" s="11" t="s">
        <v>108</v>
      </c>
      <c r="F10" s="11" t="s">
        <v>36</v>
      </c>
      <c r="G10" s="11">
        <v>1</v>
      </c>
      <c r="H10" s="16"/>
      <c r="I10" s="16"/>
      <c r="J10" s="25"/>
    </row>
    <row r="11" s="1" customFormat="1" ht="33.9" customHeight="1" spans="1:10">
      <c r="A11" s="21"/>
      <c r="B11" s="11"/>
      <c r="C11" s="19" t="s">
        <v>127</v>
      </c>
      <c r="D11" s="13" t="s">
        <v>128</v>
      </c>
      <c r="E11" s="11" t="s">
        <v>108</v>
      </c>
      <c r="F11" s="11" t="s">
        <v>112</v>
      </c>
      <c r="G11" s="11">
        <v>1</v>
      </c>
      <c r="H11" s="16"/>
      <c r="I11" s="16"/>
      <c r="J11" s="25"/>
    </row>
    <row r="12" s="1" customFormat="1" ht="18" spans="1:10">
      <c r="A12" s="22" t="s">
        <v>129</v>
      </c>
      <c r="B12" s="6"/>
      <c r="C12" s="6"/>
      <c r="D12" s="6"/>
      <c r="E12" s="6"/>
      <c r="F12" s="6"/>
      <c r="G12" s="6"/>
      <c r="H12" s="23"/>
      <c r="I12" s="26">
        <f>SUM(I4:I11)</f>
        <v>13900</v>
      </c>
      <c r="J12" s="27"/>
    </row>
    <row r="13" s="1" customFormat="1" spans="5:9">
      <c r="E13" s="2"/>
      <c r="F13" s="2"/>
      <c r="G13" s="2"/>
      <c r="H13" s="2"/>
      <c r="I13" s="2"/>
    </row>
    <row r="14" s="1" customFormat="1" spans="5:9">
      <c r="E14" s="2"/>
      <c r="F14" s="2"/>
      <c r="G14" s="2"/>
      <c r="H14" s="2"/>
      <c r="I14" s="2"/>
    </row>
    <row r="15" s="1" customFormat="1" spans="5:9">
      <c r="E15" s="2"/>
      <c r="F15" s="2"/>
      <c r="G15" s="2"/>
      <c r="H15" s="2"/>
      <c r="I15" s="2"/>
    </row>
    <row r="16" s="1" customFormat="1" spans="5:9">
      <c r="E16" s="2"/>
      <c r="F16" s="2"/>
      <c r="G16" s="2"/>
      <c r="H16" s="2"/>
      <c r="I16" s="2"/>
    </row>
    <row r="17" s="1" customFormat="1" spans="5:9">
      <c r="E17" s="2"/>
      <c r="F17" s="2"/>
      <c r="G17" s="2"/>
      <c r="H17" s="2"/>
      <c r="I17" s="2"/>
    </row>
    <row r="18" s="1" customFormat="1" spans="5:9">
      <c r="E18" s="2"/>
      <c r="F18" s="2"/>
      <c r="G18" s="2"/>
      <c r="H18" s="2"/>
      <c r="I18" s="2"/>
    </row>
    <row r="19" s="1" customFormat="1" spans="5:9">
      <c r="E19" s="2"/>
      <c r="F19" s="2"/>
      <c r="G19" s="2"/>
      <c r="H19" s="2"/>
      <c r="I19" s="2"/>
    </row>
    <row r="20" s="1" customFormat="1" spans="5:9">
      <c r="E20" s="2"/>
      <c r="F20" s="2"/>
      <c r="G20" s="2"/>
      <c r="H20" s="2"/>
      <c r="I20" s="2"/>
    </row>
    <row r="21" s="1" customFormat="1" spans="5:9">
      <c r="E21" s="2"/>
      <c r="F21" s="2"/>
      <c r="G21" s="2"/>
      <c r="H21" s="2"/>
      <c r="I21" s="2"/>
    </row>
    <row r="22" s="1" customFormat="1" spans="5:9">
      <c r="E22" s="2"/>
      <c r="F22" s="2"/>
      <c r="G22" s="2"/>
      <c r="H22" s="2"/>
      <c r="I22" s="2"/>
    </row>
    <row r="23" customFormat="1" spans="1:10">
      <c r="A23" s="1"/>
      <c r="B23" s="1"/>
      <c r="C23" s="1"/>
      <c r="D23" s="1"/>
      <c r="E23" s="2"/>
      <c r="F23" s="2"/>
      <c r="G23" s="2"/>
      <c r="H23" s="2"/>
      <c r="I23" s="2"/>
      <c r="J23" s="1"/>
    </row>
    <row r="24" customFormat="1" spans="1:10">
      <c r="A24" s="1"/>
      <c r="B24" s="1"/>
      <c r="C24" s="1"/>
      <c r="D24" s="1"/>
      <c r="E24" s="2"/>
      <c r="F24" s="2"/>
      <c r="G24" s="2"/>
      <c r="H24" s="2"/>
      <c r="I24" s="2"/>
      <c r="J24" s="1"/>
    </row>
  </sheetData>
  <mergeCells count="10">
    <mergeCell ref="A1:J1"/>
    <mergeCell ref="A2:J2"/>
    <mergeCell ref="A12:H12"/>
    <mergeCell ref="A4:A5"/>
    <mergeCell ref="A6:A11"/>
    <mergeCell ref="B4:B5"/>
    <mergeCell ref="B6:B11"/>
    <mergeCell ref="H6:H11"/>
    <mergeCell ref="I6:I11"/>
    <mergeCell ref="J6:J1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海康300万非POE存储1个月</vt:lpstr>
      <vt:lpstr>人员通道</vt:lpstr>
      <vt:lpstr>车牌识别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    马</cp:lastModifiedBy>
  <dcterms:created xsi:type="dcterms:W3CDTF">2015-04-27T12:52:00Z</dcterms:created>
  <cp:lastPrinted>2018-03-16T08:09:00Z</cp:lastPrinted>
  <dcterms:modified xsi:type="dcterms:W3CDTF">2025-03-24T07:21:59Z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F00C359EEB7B4AF2A36F8AA07BB83132_13</vt:lpwstr>
  </property>
</Properties>
</file>