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50"/>
  </bookViews>
  <sheets>
    <sheet name="幼儿园跑酷84件套" sheetId="3" r:id="rId1"/>
  </sheets>
  <definedNames>
    <definedName name="_xlnm.Print_Titles" localSheetId="0">幼儿园跑酷84件套!$1:$2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2" name="ID_9A2693C79D254B1498A87C09B2F50B59" descr="4号跳箱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945765" y="20092035"/>
          <a:ext cx="1214120" cy="687070"/>
        </a:xfrm>
        <a:prstGeom prst="rect">
          <a:avLst/>
        </a:prstGeom>
      </xdr:spPr>
    </xdr:pic>
  </etc:cellImage>
  <etc:cellImage>
    <xdr:pic>
      <xdr:nvPicPr>
        <xdr:cNvPr id="18" name="ID_60189B0D9A4C4AC3BE5277C0C3532107" descr="梯形墩"/>
        <xdr:cNvPicPr>
          <a:picLocks noChangeAspect="1"/>
        </xdr:cNvPicPr>
      </xdr:nvPicPr>
      <xdr:blipFill>
        <a:blip r:embed="rId2"/>
        <a:srcRect l="18291" t="15758" r="24562" b="12323"/>
        <a:stretch>
          <a:fillRect/>
        </a:stretch>
      </xdr:blipFill>
      <xdr:spPr>
        <a:xfrm>
          <a:off x="3038475" y="3830955"/>
          <a:ext cx="974090" cy="678180"/>
        </a:xfrm>
        <a:prstGeom prst="rect">
          <a:avLst/>
        </a:prstGeom>
      </xdr:spPr>
    </xdr:pic>
  </etc:cellImage>
  <etc:cellImage>
    <xdr:pic>
      <xdr:nvPicPr>
        <xdr:cNvPr id="17" name="ID_486E01A5AD154043867884E9628006E7" descr="三角墩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914650" y="2741930"/>
          <a:ext cx="1301750" cy="726440"/>
        </a:xfrm>
        <a:prstGeom prst="rect">
          <a:avLst/>
        </a:prstGeom>
      </xdr:spPr>
    </xdr:pic>
  </etc:cellImage>
  <etc:cellImage>
    <xdr:pic>
      <xdr:nvPicPr>
        <xdr:cNvPr id="34" name="ID_66575B9F888A40F4B92F21CC8B5F674C" descr="3号跳箱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938780" y="25504140"/>
          <a:ext cx="1243965" cy="702945"/>
        </a:xfrm>
        <a:prstGeom prst="rect">
          <a:avLst/>
        </a:prstGeom>
      </xdr:spPr>
    </xdr:pic>
  </etc:cellImage>
  <etc:cellImage>
    <xdr:pic>
      <xdr:nvPicPr>
        <xdr:cNvPr id="33" name="ID_7EB9959E8AE049B8998DAED1FD0906F7" descr="整体效果图0403.1009"/>
        <xdr:cNvPicPr>
          <a:picLocks noChangeAspect="1"/>
        </xdr:cNvPicPr>
      </xdr:nvPicPr>
      <xdr:blipFill>
        <a:blip r:embed="rId5"/>
        <a:srcRect l="16671" r="17002" b="19550"/>
        <a:stretch>
          <a:fillRect/>
        </a:stretch>
      </xdr:blipFill>
      <xdr:spPr>
        <a:xfrm>
          <a:off x="3049270" y="24583390"/>
          <a:ext cx="1068705" cy="726440"/>
        </a:xfrm>
        <a:prstGeom prst="rect">
          <a:avLst/>
        </a:prstGeom>
      </xdr:spPr>
    </xdr:pic>
  </etc:cellImage>
  <etc:cellImage>
    <xdr:pic>
      <xdr:nvPicPr>
        <xdr:cNvPr id="25" name="ID_09DDDAA293314B249EFFEE412E7DE55C" descr="整体效果图0403.10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907030" y="9096375"/>
          <a:ext cx="1275080" cy="726440"/>
        </a:xfrm>
        <a:prstGeom prst="rect">
          <a:avLst/>
        </a:prstGeom>
      </xdr:spPr>
    </xdr:pic>
  </etc:cellImage>
  <etc:cellImage>
    <xdr:pic>
      <xdr:nvPicPr>
        <xdr:cNvPr id="31" name="ID_A358D92F79784BA6B89828430BC24272" descr="整体效果图0403.100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910840" y="19130010"/>
          <a:ext cx="1299210" cy="730885"/>
        </a:xfrm>
        <a:prstGeom prst="rect">
          <a:avLst/>
        </a:prstGeom>
      </xdr:spPr>
    </xdr:pic>
  </etc:cellImage>
  <etc:cellImage>
    <xdr:pic>
      <xdr:nvPicPr>
        <xdr:cNvPr id="35" name="ID_C91D7582B57A4C1B95C0AEEDD45B37BE" descr="平衡木（蓝）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2985770" y="30271085"/>
          <a:ext cx="1061085" cy="619125"/>
        </a:xfrm>
        <a:prstGeom prst="rect">
          <a:avLst/>
        </a:prstGeom>
      </xdr:spPr>
    </xdr:pic>
  </etc:cellImage>
  <etc:cellImage>
    <xdr:pic>
      <xdr:nvPicPr>
        <xdr:cNvPr id="36" name="ID_151F3D94310A44668BF9501CAC76557E" descr="平衡木（灰）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2994660" y="32066865"/>
          <a:ext cx="1098550" cy="646430"/>
        </a:xfrm>
        <a:prstGeom prst="rect">
          <a:avLst/>
        </a:prstGeom>
      </xdr:spPr>
    </xdr:pic>
  </etc:cellImage>
  <etc:cellImage>
    <xdr:pic>
      <xdr:nvPicPr>
        <xdr:cNvPr id="37" name="ID_70A8C571EA904346BD71A9696732BAB8" descr="四折垫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2998470" y="34012505"/>
          <a:ext cx="1160145" cy="673100"/>
        </a:xfrm>
        <a:prstGeom prst="rect">
          <a:avLst/>
        </a:prstGeom>
      </xdr:spPr>
    </xdr:pic>
  </etc:cellImage>
  <etc:cellImage>
    <xdr:pic>
      <xdr:nvPicPr>
        <xdr:cNvPr id="14" name="ID_BE7FD588B19949BCAB33C280E78A7F34" descr="单杠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911985" y="35139630"/>
          <a:ext cx="9140190" cy="5147310"/>
        </a:xfrm>
        <a:prstGeom prst="rect">
          <a:avLst/>
        </a:prstGeom>
      </xdr:spPr>
    </xdr:pic>
  </etc:cellImage>
  <etc:cellImage>
    <xdr:pic>
      <xdr:nvPicPr>
        <xdr:cNvPr id="13" name="ID_890BA9282D2B41E58E43D6A61A119F7D" descr="百变窗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911985" y="35812730"/>
          <a:ext cx="9140190" cy="5142230"/>
        </a:xfrm>
        <a:prstGeom prst="rect">
          <a:avLst/>
        </a:prstGeom>
      </xdr:spPr>
    </xdr:pic>
  </etc:cellImage>
  <etc:cellImage>
    <xdr:pic>
      <xdr:nvPicPr>
        <xdr:cNvPr id="15" name="ID_E73376FA021341E3B8F76973D9E580AC" descr="27龟背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966720" y="52889150"/>
          <a:ext cx="1054735" cy="545465"/>
        </a:xfrm>
        <a:prstGeom prst="rect">
          <a:avLst/>
        </a:prstGeom>
      </xdr:spPr>
    </xdr:pic>
  </etc:cellImage>
  <etc:cellImage>
    <xdr:pic>
      <xdr:nvPicPr>
        <xdr:cNvPr id="30" name="ID_C91A008E4367454E89DAF6FF4E2BF570" descr="18敏捷圈"/>
        <xdr:cNvPicPr>
          <a:picLocks noChangeAspect="1"/>
        </xdr:cNvPicPr>
      </xdr:nvPicPr>
      <xdr:blipFill>
        <a:blip r:embed="rId14"/>
        <a:srcRect r="50665"/>
        <a:stretch>
          <a:fillRect/>
        </a:stretch>
      </xdr:blipFill>
      <xdr:spPr>
        <a:xfrm>
          <a:off x="3107690" y="57414795"/>
          <a:ext cx="849630" cy="565150"/>
        </a:xfrm>
        <a:prstGeom prst="rect">
          <a:avLst/>
        </a:prstGeom>
      </xdr:spPr>
    </xdr:pic>
  </etc:cellImage>
  <etc:cellImage>
    <xdr:pic>
      <xdr:nvPicPr>
        <xdr:cNvPr id="26" name="ID_8A94CF89152E4F338FBA0A68B8D9A078" descr="26体能棒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175635" y="58169810"/>
          <a:ext cx="768985" cy="41211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<sst xmlns="http://schemas.openxmlformats.org/spreadsheetml/2006/main" count="99" uniqueCount="60">
  <si>
    <t>跑酷运动84件组合产品清单</t>
  </si>
  <si>
    <t>序号</t>
  </si>
  <si>
    <t>名称</t>
  </si>
  <si>
    <t>数量</t>
  </si>
  <si>
    <t>单位</t>
  </si>
  <si>
    <t>产品规格</t>
  </si>
  <si>
    <t>材质</t>
  </si>
  <si>
    <t>参考图</t>
  </si>
  <si>
    <t>单价</t>
  </si>
  <si>
    <t>合计金额</t>
  </si>
  <si>
    <t>三角墩</t>
  </si>
  <si>
    <t>个</t>
  </si>
  <si>
    <t>570*600*570mm（±10mm），黄+灰</t>
  </si>
  <si>
    <t>1000DPVC+珍珠棉+5CM再生海绵</t>
  </si>
  <si>
    <t>梯形墩</t>
  </si>
  <si>
    <t>1170*600*600mm（±10mm），蓝+灰</t>
  </si>
  <si>
    <t>半圆墩</t>
  </si>
  <si>
    <t>300*300*150mm（±10mm），黄、蓝</t>
  </si>
  <si>
    <t>跳马墩（第4级）</t>
  </si>
  <si>
    <t>800*300*200mm（±10mm），灰</t>
  </si>
  <si>
    <t>跳马墩（第3级）</t>
  </si>
  <si>
    <t>800*400*200mm（±10mm），蓝</t>
  </si>
  <si>
    <t>跳马墩（第2级）</t>
  </si>
  <si>
    <t>800*500*200mm（±10mm），灰</t>
  </si>
  <si>
    <t>跳马墩（第1级）</t>
  </si>
  <si>
    <t>800*600*200mm（±10mm），蓝</t>
  </si>
  <si>
    <t>1号跳箱</t>
  </si>
  <si>
    <t>800*600*100mm（±10mm），灰</t>
  </si>
  <si>
    <t>2号跳箱</t>
  </si>
  <si>
    <t>3号跳箱</t>
  </si>
  <si>
    <t>800*600*300mm（±10mm），灰</t>
  </si>
  <si>
    <t>4号跳箱</t>
  </si>
  <si>
    <t>800*600*400mm（±10mm），蓝</t>
  </si>
  <si>
    <t>平衡木（蓝）</t>
  </si>
  <si>
    <t>600*300*300mm（±10mm），蓝</t>
  </si>
  <si>
    <t>平衡木（灰）</t>
  </si>
  <si>
    <t>800*300*300mm（±10mm），灰</t>
  </si>
  <si>
    <t>四折立方垫</t>
  </si>
  <si>
    <t>张</t>
  </si>
  <si>
    <t>2465*630*50mm（±10mm），蓝+黄</t>
  </si>
  <si>
    <t>PVC+珍珠棉</t>
  </si>
  <si>
    <t>升降单杠</t>
  </si>
  <si>
    <t>930*1510*1510mm（±10mm），蓝+灰</t>
  </si>
  <si>
    <t>镀锌钢管</t>
  </si>
  <si>
    <t>百变窗</t>
  </si>
  <si>
    <t>套</t>
  </si>
  <si>
    <t>长条带：1450*100*30mm（±10mm），蓝
短条带：800*200*20mm（±10mm），蓝</t>
  </si>
  <si>
    <t>PVC+EPE</t>
  </si>
  <si>
    <t>龟背</t>
  </si>
  <si>
    <t>398*392*211mm，蓝、黄</t>
  </si>
  <si>
    <t>PP</t>
  </si>
  <si>
    <t>敏捷圈</t>
  </si>
  <si>
    <t>644*501*7mm，黄</t>
  </si>
  <si>
    <t>体能棒</t>
  </si>
  <si>
    <t>根</t>
  </si>
  <si>
    <t>长750mm，直径29.8mm，蓝、黄</t>
  </si>
  <si>
    <t>ABS、PPR</t>
  </si>
  <si>
    <t>底座</t>
  </si>
  <si>
    <t>十字注水底座</t>
  </si>
  <si>
    <t>合   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</si>
</sst>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b/>
      <sz val="12"/>
      <color theme="1"/>
      <name val="黑体"/>
      <charset val="134"/>
    </font>
    <font>
      <b/>
      <sz val="9"/>
      <name val="黑体"/>
      <charset val="134"/>
    </font>
    <font>
      <sz val="9"/>
      <name val="黑体"/>
      <charset val="134"/>
    </font>
    <font>
      <sz val="9"/>
      <color theme="1"/>
      <name val="黑体"/>
      <charset val="134"/>
    </font>
    <font>
      <sz val="9"/>
      <color rgb="FF000000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6" borderId="9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4.jpeg"/><Relationship Id="rId8" Type="http://schemas.openxmlformats.org/officeDocument/2006/relationships/image" Target="media/image13.jpeg"/><Relationship Id="rId7" Type="http://schemas.openxmlformats.org/officeDocument/2006/relationships/image" Target="media/image12.png"/><Relationship Id="rId6" Type="http://schemas.openxmlformats.org/officeDocument/2006/relationships/image" Target="media/image11.png"/><Relationship Id="rId5" Type="http://schemas.openxmlformats.org/officeDocument/2006/relationships/image" Target="media/image10.png"/><Relationship Id="rId4" Type="http://schemas.openxmlformats.org/officeDocument/2006/relationships/image" Target="media/image9.jpeg"/><Relationship Id="rId3" Type="http://schemas.openxmlformats.org/officeDocument/2006/relationships/image" Target="media/image8.png"/><Relationship Id="rId2" Type="http://schemas.openxmlformats.org/officeDocument/2006/relationships/image" Target="media/image7.png"/><Relationship Id="rId15" Type="http://schemas.openxmlformats.org/officeDocument/2006/relationships/image" Target="media/image20.png"/><Relationship Id="rId14" Type="http://schemas.openxmlformats.org/officeDocument/2006/relationships/image" Target="media/image19.png"/><Relationship Id="rId13" Type="http://schemas.openxmlformats.org/officeDocument/2006/relationships/image" Target="media/image18.png"/><Relationship Id="rId12" Type="http://schemas.openxmlformats.org/officeDocument/2006/relationships/image" Target="media/image17.png"/><Relationship Id="rId11" Type="http://schemas.openxmlformats.org/officeDocument/2006/relationships/image" Target="media/image16.png"/><Relationship Id="rId10" Type="http://schemas.openxmlformats.org/officeDocument/2006/relationships/image" Target="media/image15.jpeg"/><Relationship Id="rId1" Type="http://schemas.openxmlformats.org/officeDocument/2006/relationships/image" Target="media/image6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212725</xdr:colOff>
      <xdr:row>23</xdr:row>
      <xdr:rowOff>43815</xdr:rowOff>
    </xdr:from>
    <xdr:to>
      <xdr:col>6</xdr:col>
      <xdr:colOff>807085</xdr:colOff>
      <xdr:row>23</xdr:row>
      <xdr:rowOff>509905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48225" y="14217015"/>
          <a:ext cx="594360" cy="466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69850</xdr:colOff>
      <xdr:row>10</xdr:row>
      <xdr:rowOff>152400</xdr:rowOff>
    </xdr:from>
    <xdr:to>
      <xdr:col>6</xdr:col>
      <xdr:colOff>953135</xdr:colOff>
      <xdr:row>10</xdr:row>
      <xdr:rowOff>539750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05350" y="5905500"/>
          <a:ext cx="883285" cy="387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82550</xdr:colOff>
      <xdr:row>7</xdr:row>
      <xdr:rowOff>95250</xdr:rowOff>
    </xdr:from>
    <xdr:to>
      <xdr:col>6</xdr:col>
      <xdr:colOff>969010</xdr:colOff>
      <xdr:row>7</xdr:row>
      <xdr:rowOff>527050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718050" y="3905250"/>
          <a:ext cx="886460" cy="431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88900</xdr:colOff>
      <xdr:row>8</xdr:row>
      <xdr:rowOff>76200</xdr:rowOff>
    </xdr:from>
    <xdr:to>
      <xdr:col>6</xdr:col>
      <xdr:colOff>982345</xdr:colOff>
      <xdr:row>8</xdr:row>
      <xdr:rowOff>539115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724400" y="4533900"/>
          <a:ext cx="893445" cy="4629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19050</xdr:colOff>
      <xdr:row>9</xdr:row>
      <xdr:rowOff>57150</xdr:rowOff>
    </xdr:from>
    <xdr:to>
      <xdr:col>6</xdr:col>
      <xdr:colOff>1004570</xdr:colOff>
      <xdr:row>9</xdr:row>
      <xdr:rowOff>521335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654550" y="5162550"/>
          <a:ext cx="985520" cy="464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5"/>
  <sheetViews>
    <sheetView tabSelected="1" workbookViewId="0">
      <selection activeCell="H4" sqref="H4"/>
    </sheetView>
  </sheetViews>
  <sheetFormatPr defaultColWidth="8.60909090909091" defaultRowHeight="15"/>
  <cols>
    <col min="1" max="1" width="4.54545454545455" style="3" customWidth="1"/>
    <col min="2" max="2" width="12.9090909090909" style="3" customWidth="1"/>
    <col min="3" max="3" width="9" style="3" customWidth="1"/>
    <col min="4" max="4" width="8.18181818181818" style="3" customWidth="1"/>
    <col min="5" max="5" width="16.1818181818182" style="3" customWidth="1"/>
    <col min="6" max="6" width="15.5454545454545" style="3" customWidth="1"/>
    <col min="7" max="7" width="15" style="3" customWidth="1"/>
    <col min="8" max="8" width="11.1818181818182" style="3" customWidth="1"/>
    <col min="9" max="9" width="12.3636363636364" style="3" customWidth="1"/>
    <col min="10" max="16384" width="8.60909090909091" style="3"/>
  </cols>
  <sheetData>
    <row r="1" s="1" customFormat="1" ht="23" customHeight="1" spans="1:7">
      <c r="A1" s="5" t="s">
        <v>0</v>
      </c>
      <c r="B1" s="5"/>
      <c r="C1" s="5"/>
      <c r="D1" s="5"/>
      <c r="E1" s="5"/>
      <c r="F1" s="5"/>
      <c r="G1" s="5"/>
    </row>
    <row r="2" s="2" customFormat="1" ht="22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s="3" customFormat="1" ht="51" customHeight="1" spans="1:9">
      <c r="A3" s="7">
        <v>1</v>
      </c>
      <c r="B3" s="7" t="s">
        <v>10</v>
      </c>
      <c r="C3" s="7">
        <v>2</v>
      </c>
      <c r="D3" s="7" t="s">
        <v>11</v>
      </c>
      <c r="E3" s="8" t="s">
        <v>12</v>
      </c>
      <c r="F3" s="9" t="s">
        <v>13</v>
      </c>
      <c r="G3" s="10" t="str">
        <f>_xlfn.DISPIMG("ID_486E01A5AD154043867884E9628006E7",1)</f>
        <v>=DISPIMG("ID_486E01A5AD154043867884E9628006E7",1)</v>
      </c>
      <c r="H3" s="11"/>
      <c r="I3" s="11"/>
    </row>
    <row r="4" s="3" customFormat="1" ht="51" customHeight="1" spans="1:9">
      <c r="A4" s="7">
        <v>2</v>
      </c>
      <c r="B4" s="7" t="s">
        <v>14</v>
      </c>
      <c r="C4" s="7">
        <v>1</v>
      </c>
      <c r="D4" s="7" t="s">
        <v>11</v>
      </c>
      <c r="E4" s="9" t="s">
        <v>15</v>
      </c>
      <c r="F4" s="9" t="s">
        <v>13</v>
      </c>
      <c r="G4" s="10" t="str">
        <f>_xlfn.DISPIMG("ID_60189B0D9A4C4AC3BE5277C0C3532107",1)</f>
        <v>=DISPIMG("ID_60189B0D9A4C4AC3BE5277C0C3532107",1)</v>
      </c>
      <c r="H4" s="11"/>
      <c r="I4" s="11"/>
    </row>
    <row r="5" s="3" customFormat="1" ht="51" customHeight="1" spans="1:9">
      <c r="A5" s="7">
        <v>3</v>
      </c>
      <c r="B5" s="7" t="s">
        <v>10</v>
      </c>
      <c r="C5" s="7">
        <v>2</v>
      </c>
      <c r="D5" s="7" t="s">
        <v>11</v>
      </c>
      <c r="E5" s="8" t="s">
        <v>12</v>
      </c>
      <c r="F5" s="9" t="s">
        <v>13</v>
      </c>
      <c r="G5" s="10" t="str">
        <f>_xlfn.DISPIMG("ID_486E01A5AD154043867884E9628006E7",1)</f>
        <v>=DISPIMG("ID_486E01A5AD154043867884E9628006E7",1)</v>
      </c>
      <c r="H5" s="11"/>
      <c r="I5" s="11"/>
    </row>
    <row r="6" s="3" customFormat="1" ht="51" customHeight="1" spans="1:9">
      <c r="A6" s="7">
        <v>4</v>
      </c>
      <c r="B6" s="7" t="s">
        <v>14</v>
      </c>
      <c r="C6" s="7">
        <v>1</v>
      </c>
      <c r="D6" s="7" t="s">
        <v>11</v>
      </c>
      <c r="E6" s="9" t="s">
        <v>15</v>
      </c>
      <c r="F6" s="9" t="s">
        <v>13</v>
      </c>
      <c r="G6" s="10" t="str">
        <f>_xlfn.DISPIMG("ID_60189B0D9A4C4AC3BE5277C0C3532107",1)</f>
        <v>=DISPIMG("ID_60189B0D9A4C4AC3BE5277C0C3532107",1)</v>
      </c>
      <c r="H6" s="11"/>
      <c r="I6" s="11"/>
    </row>
    <row r="7" s="3" customFormat="1" ht="51" customHeight="1" spans="1:9">
      <c r="A7" s="7">
        <v>5</v>
      </c>
      <c r="B7" s="7" t="s">
        <v>16</v>
      </c>
      <c r="C7" s="7">
        <v>6</v>
      </c>
      <c r="D7" s="7" t="s">
        <v>11</v>
      </c>
      <c r="E7" s="9" t="s">
        <v>17</v>
      </c>
      <c r="F7" s="9" t="s">
        <v>13</v>
      </c>
      <c r="G7" s="10" t="str">
        <f>_xlfn.DISPIMG("ID_09DDDAA293314B249EFFEE412E7DE55C",1)</f>
        <v>=DISPIMG("ID_09DDDAA293314B249EFFEE412E7DE55C",1)</v>
      </c>
      <c r="H7" s="11"/>
      <c r="I7" s="11"/>
    </row>
    <row r="8" s="3" customFormat="1" ht="51" customHeight="1" spans="1:9">
      <c r="A8" s="7">
        <v>6</v>
      </c>
      <c r="B8" s="7" t="s">
        <v>18</v>
      </c>
      <c r="C8" s="7">
        <v>1</v>
      </c>
      <c r="D8" s="7" t="s">
        <v>11</v>
      </c>
      <c r="E8" s="9" t="s">
        <v>19</v>
      </c>
      <c r="F8" s="9" t="s">
        <v>13</v>
      </c>
      <c r="G8" s="12"/>
      <c r="H8" s="11"/>
      <c r="I8" s="11"/>
    </row>
    <row r="9" s="3" customFormat="1" ht="51" customHeight="1" spans="1:9">
      <c r="A9" s="7">
        <v>7</v>
      </c>
      <c r="B9" s="7" t="s">
        <v>20</v>
      </c>
      <c r="C9" s="7">
        <v>1</v>
      </c>
      <c r="D9" s="7" t="s">
        <v>11</v>
      </c>
      <c r="E9" s="9" t="s">
        <v>21</v>
      </c>
      <c r="F9" s="9" t="s">
        <v>13</v>
      </c>
      <c r="G9" s="12"/>
      <c r="H9" s="11"/>
      <c r="I9" s="11"/>
    </row>
    <row r="10" s="3" customFormat="1" ht="51" customHeight="1" spans="1:9">
      <c r="A10" s="7">
        <v>8</v>
      </c>
      <c r="B10" s="7" t="s">
        <v>22</v>
      </c>
      <c r="C10" s="7">
        <v>1</v>
      </c>
      <c r="D10" s="7" t="s">
        <v>11</v>
      </c>
      <c r="E10" s="9" t="s">
        <v>23</v>
      </c>
      <c r="F10" s="9" t="s">
        <v>13</v>
      </c>
      <c r="G10" s="12"/>
      <c r="H10" s="11"/>
      <c r="I10" s="11"/>
    </row>
    <row r="11" s="3" customFormat="1" ht="51" customHeight="1" spans="1:9">
      <c r="A11" s="7">
        <v>9</v>
      </c>
      <c r="B11" s="7" t="s">
        <v>24</v>
      </c>
      <c r="C11" s="7">
        <v>1</v>
      </c>
      <c r="D11" s="7" t="s">
        <v>11</v>
      </c>
      <c r="E11" s="9" t="s">
        <v>25</v>
      </c>
      <c r="F11" s="9" t="s">
        <v>13</v>
      </c>
      <c r="G11" s="12"/>
      <c r="H11" s="11"/>
      <c r="I11" s="11"/>
    </row>
    <row r="12" s="3" customFormat="1" ht="51" customHeight="1" spans="1:9">
      <c r="A12" s="7">
        <v>10</v>
      </c>
      <c r="B12" s="7" t="s">
        <v>26</v>
      </c>
      <c r="C12" s="7">
        <v>2</v>
      </c>
      <c r="D12" s="7" t="s">
        <v>11</v>
      </c>
      <c r="E12" s="9" t="s">
        <v>27</v>
      </c>
      <c r="F12" s="9" t="s">
        <v>13</v>
      </c>
      <c r="G12" s="8" t="str">
        <f>_xlfn.DISPIMG("ID_A358D92F79784BA6B89828430BC24272",1)</f>
        <v>=DISPIMG("ID_A358D92F79784BA6B89828430BC24272",1)</v>
      </c>
      <c r="H12" s="11"/>
      <c r="I12" s="11"/>
    </row>
    <row r="13" s="3" customFormat="1" ht="51" customHeight="1" spans="1:9">
      <c r="A13" s="7">
        <v>11</v>
      </c>
      <c r="B13" s="7" t="s">
        <v>28</v>
      </c>
      <c r="C13" s="7">
        <v>2</v>
      </c>
      <c r="D13" s="7" t="s">
        <v>11</v>
      </c>
      <c r="E13" s="9" t="s">
        <v>25</v>
      </c>
      <c r="F13" s="9" t="s">
        <v>13</v>
      </c>
      <c r="G13" s="8" t="str">
        <f>_xlfn.DISPIMG("ID_7EB9959E8AE049B8998DAED1FD0906F7",1)</f>
        <v>=DISPIMG("ID_7EB9959E8AE049B8998DAED1FD0906F7",1)</v>
      </c>
      <c r="H13" s="11"/>
      <c r="I13" s="11"/>
    </row>
    <row r="14" s="3" customFormat="1" ht="51" customHeight="1" spans="1:9">
      <c r="A14" s="7">
        <v>12</v>
      </c>
      <c r="B14" s="7" t="s">
        <v>29</v>
      </c>
      <c r="C14" s="7">
        <v>2</v>
      </c>
      <c r="D14" s="7" t="s">
        <v>11</v>
      </c>
      <c r="E14" s="9" t="s">
        <v>30</v>
      </c>
      <c r="F14" s="9" t="s">
        <v>13</v>
      </c>
      <c r="G14" s="8" t="str">
        <f>_xlfn.DISPIMG("ID_66575B9F888A40F4B92F21CC8B5F674C",1)</f>
        <v>=DISPIMG("ID_66575B9F888A40F4B92F21CC8B5F674C",1)</v>
      </c>
      <c r="H14" s="11"/>
      <c r="I14" s="11"/>
    </row>
    <row r="15" s="3" customFormat="1" ht="51" customHeight="1" spans="1:9">
      <c r="A15" s="7">
        <v>13</v>
      </c>
      <c r="B15" s="7" t="s">
        <v>31</v>
      </c>
      <c r="C15" s="7">
        <v>2</v>
      </c>
      <c r="D15" s="7" t="s">
        <v>11</v>
      </c>
      <c r="E15" s="9" t="s">
        <v>32</v>
      </c>
      <c r="F15" s="9" t="s">
        <v>13</v>
      </c>
      <c r="G15" s="8" t="str">
        <f>_xlfn.DISPIMG("ID_9A2693C79D254B1498A87C09B2F50B59",1)</f>
        <v>=DISPIMG("ID_9A2693C79D254B1498A87C09B2F50B59",1)</v>
      </c>
      <c r="H15" s="11"/>
      <c r="I15" s="11"/>
    </row>
    <row r="16" s="3" customFormat="1" ht="51" customHeight="1" spans="1:9">
      <c r="A16" s="7">
        <v>14</v>
      </c>
      <c r="B16" s="7" t="s">
        <v>33</v>
      </c>
      <c r="C16" s="7">
        <v>4</v>
      </c>
      <c r="D16" s="7" t="s">
        <v>11</v>
      </c>
      <c r="E16" s="9" t="s">
        <v>34</v>
      </c>
      <c r="F16" s="9" t="s">
        <v>13</v>
      </c>
      <c r="G16" s="8" t="str">
        <f>_xlfn.DISPIMG("ID_C91D7582B57A4C1B95C0AEEDD45B37BE",1)</f>
        <v>=DISPIMG("ID_C91D7582B57A4C1B95C0AEEDD45B37BE",1)</v>
      </c>
      <c r="H16" s="11"/>
      <c r="I16" s="11"/>
    </row>
    <row r="17" s="3" customFormat="1" ht="51" customHeight="1" spans="1:9">
      <c r="A17" s="7">
        <v>15</v>
      </c>
      <c r="B17" s="7" t="s">
        <v>35</v>
      </c>
      <c r="C17" s="7">
        <v>2</v>
      </c>
      <c r="D17" s="7" t="s">
        <v>11</v>
      </c>
      <c r="E17" s="8" t="s">
        <v>36</v>
      </c>
      <c r="F17" s="9" t="s">
        <v>13</v>
      </c>
      <c r="G17" s="8" t="str">
        <f>_xlfn.DISPIMG("ID_151F3D94310A44668BF9501CAC76557E",1)</f>
        <v>=DISPIMG("ID_151F3D94310A44668BF9501CAC76557E",1)</v>
      </c>
      <c r="H17" s="11"/>
      <c r="I17" s="11"/>
    </row>
    <row r="18" s="3" customFormat="1" ht="51" customHeight="1" spans="1:9">
      <c r="A18" s="7">
        <v>16</v>
      </c>
      <c r="B18" s="7" t="s">
        <v>37</v>
      </c>
      <c r="C18" s="7">
        <v>2</v>
      </c>
      <c r="D18" s="7" t="s">
        <v>38</v>
      </c>
      <c r="E18" s="9" t="s">
        <v>39</v>
      </c>
      <c r="F18" s="8" t="s">
        <v>40</v>
      </c>
      <c r="G18" s="8" t="str">
        <f>_xlfn.DISPIMG("ID_70A8C571EA904346BD71A9696732BAB8",1)</f>
        <v>=DISPIMG("ID_70A8C571EA904346BD71A9696732BAB8",1)</v>
      </c>
      <c r="H18" s="11"/>
      <c r="I18" s="11"/>
    </row>
    <row r="19" s="3" customFormat="1" ht="51" customHeight="1" spans="1:9">
      <c r="A19" s="7">
        <v>17</v>
      </c>
      <c r="B19" s="7" t="s">
        <v>41</v>
      </c>
      <c r="C19" s="7">
        <v>2</v>
      </c>
      <c r="D19" s="7" t="s">
        <v>11</v>
      </c>
      <c r="E19" s="8" t="s">
        <v>42</v>
      </c>
      <c r="F19" s="8" t="s">
        <v>43</v>
      </c>
      <c r="G19" s="8" t="str">
        <f>_xlfn.DISPIMG("ID_BE7FD588B19949BCAB33C280E78A7F34",1)</f>
        <v>=DISPIMG("ID_BE7FD588B19949BCAB33C280E78A7F34",1)</v>
      </c>
      <c r="H19" s="11"/>
      <c r="I19" s="11"/>
    </row>
    <row r="20" s="3" customFormat="1" ht="51" customHeight="1" spans="1:9">
      <c r="A20" s="7">
        <v>18</v>
      </c>
      <c r="B20" s="7" t="s">
        <v>44</v>
      </c>
      <c r="C20" s="7">
        <v>2</v>
      </c>
      <c r="D20" s="7" t="s">
        <v>45</v>
      </c>
      <c r="E20" s="8" t="s">
        <v>46</v>
      </c>
      <c r="F20" s="8" t="s">
        <v>47</v>
      </c>
      <c r="G20" s="8" t="str">
        <f>_xlfn.DISPIMG("ID_890BA9282D2B41E58E43D6A61A119F7D",1)</f>
        <v>=DISPIMG("ID_890BA9282D2B41E58E43D6A61A119F7D",1)</v>
      </c>
      <c r="H20" s="11"/>
      <c r="I20" s="11"/>
    </row>
    <row r="21" s="3" customFormat="1" ht="51" customHeight="1" spans="1:9">
      <c r="A21" s="7">
        <v>19</v>
      </c>
      <c r="B21" s="7" t="s">
        <v>48</v>
      </c>
      <c r="C21" s="7">
        <v>8</v>
      </c>
      <c r="D21" s="7" t="s">
        <v>11</v>
      </c>
      <c r="E21" s="8" t="s">
        <v>49</v>
      </c>
      <c r="F21" s="8" t="s">
        <v>50</v>
      </c>
      <c r="G21" s="13" t="str">
        <f>_xlfn.DISPIMG("ID_E73376FA021341E3B8F76973D9E580AC",1)</f>
        <v>=DISPIMG("ID_E73376FA021341E3B8F76973D9E580AC",1)</v>
      </c>
      <c r="H21" s="11"/>
      <c r="I21" s="11"/>
    </row>
    <row r="22" s="3" customFormat="1" ht="51" customHeight="1" spans="1:9">
      <c r="A22" s="7">
        <v>20</v>
      </c>
      <c r="B22" s="7" t="s">
        <v>51</v>
      </c>
      <c r="C22" s="7">
        <v>16</v>
      </c>
      <c r="D22" s="7" t="s">
        <v>11</v>
      </c>
      <c r="E22" s="8" t="s">
        <v>52</v>
      </c>
      <c r="F22" s="8" t="s">
        <v>50</v>
      </c>
      <c r="G22" s="14" t="str">
        <f>_xlfn.DISPIMG("ID_C91A008E4367454E89DAF6FF4E2BF570",1)</f>
        <v>=DISPIMG("ID_C91A008E4367454E89DAF6FF4E2BF570",1)</v>
      </c>
      <c r="H22" s="11"/>
      <c r="I22" s="11"/>
    </row>
    <row r="23" s="3" customFormat="1" ht="51" customHeight="1" spans="1:9">
      <c r="A23" s="7">
        <v>21</v>
      </c>
      <c r="B23" s="7" t="s">
        <v>53</v>
      </c>
      <c r="C23" s="7">
        <v>16</v>
      </c>
      <c r="D23" s="7" t="s">
        <v>54</v>
      </c>
      <c r="E23" s="8" t="s">
        <v>55</v>
      </c>
      <c r="F23" s="15" t="s">
        <v>56</v>
      </c>
      <c r="G23" s="14" t="str">
        <f>_xlfn.DISPIMG("ID_8A94CF89152E4F338FBA0A68B8D9A078",1)</f>
        <v>=DISPIMG("ID_8A94CF89152E4F338FBA0A68B8D9A078",1)</v>
      </c>
      <c r="H23" s="11"/>
      <c r="I23" s="11"/>
    </row>
    <row r="24" s="3" customFormat="1" ht="51" customHeight="1" spans="1:9">
      <c r="A24" s="7">
        <v>22</v>
      </c>
      <c r="B24" s="7" t="s">
        <v>57</v>
      </c>
      <c r="C24" s="7">
        <v>8</v>
      </c>
      <c r="D24" s="7" t="s">
        <v>11</v>
      </c>
      <c r="E24" s="8" t="s">
        <v>58</v>
      </c>
      <c r="F24" s="8" t="s">
        <v>50</v>
      </c>
      <c r="G24" s="8"/>
      <c r="H24" s="11"/>
      <c r="I24" s="11"/>
    </row>
    <row r="25" s="4" customFormat="1" ht="25" customHeight="1" spans="1:9">
      <c r="A25" s="16" t="s">
        <v>59</v>
      </c>
      <c r="B25" s="17"/>
      <c r="C25" s="13">
        <f>SUM(C3:C24)</f>
        <v>84</v>
      </c>
      <c r="D25" s="13"/>
      <c r="E25" s="13"/>
      <c r="F25" s="13"/>
      <c r="G25" s="13"/>
      <c r="H25" s="18"/>
      <c r="I25" s="18"/>
    </row>
  </sheetData>
  <mergeCells count="2">
    <mergeCell ref="A1:G1"/>
    <mergeCell ref="A25:B25"/>
  </mergeCells>
  <pageMargins left="0.751388888888889" right="0.751388888888889" top="0.393055555555556" bottom="0" header="0.5" footer="0.5"/>
  <pageSetup paperSize="9" orientation="portrait" horizontalDpi="600"/>
  <headerFooter/>
  <ignoredErrors>
    <ignoredError sqref="G4:G5" formula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幼儿园跑酷84件套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高翠华</cp:lastModifiedBy>
  <dcterms:created xsi:type="dcterms:W3CDTF">2024-11-09T01:36:00Z</dcterms:created>
  <dcterms:modified xsi:type="dcterms:W3CDTF">2025-08-18T02:33:50Z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89708F0659E544DAAFD5A9FAD991B119_13</vt:lpwstr>
  </property>
  <property fmtid="{D5CDD505-2E9C-101B-9397-08002B2CF9AE}" pid="3" name="KSOProductBuildVer">
    <vt:lpwstr>2052-12.1.0.21915</vt:lpwstr>
  </property>
</Properties>
</file>