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P2.5"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<sst xmlns="http://schemas.openxmlformats.org/spreadsheetml/2006/main" count="74" uniqueCount="69">
  <si>
    <t>播州区和平学校室内LED报价单</t>
  </si>
  <si>
    <t>报价单位：                           联系人：                  电话：</t>
  </si>
  <si>
    <t>显示宽度</t>
  </si>
  <si>
    <t>显示高度</t>
  </si>
  <si>
    <t>显示面积</t>
  </si>
  <si>
    <t>宽模组数量</t>
  </si>
  <si>
    <t>高模组数量</t>
  </si>
  <si>
    <t>宽分辨率</t>
  </si>
  <si>
    <t>高分辨率</t>
  </si>
  <si>
    <t>屏体宽度</t>
  </si>
  <si>
    <t>屏体高度</t>
  </si>
  <si>
    <t>屏体面积</t>
  </si>
  <si>
    <t>序号</t>
  </si>
  <si>
    <t>产品名称</t>
  </si>
  <si>
    <t>品牌及型号</t>
  </si>
  <si>
    <t>规格</t>
  </si>
  <si>
    <t>参数</t>
  </si>
  <si>
    <t>数量</t>
  </si>
  <si>
    <t>单位</t>
  </si>
  <si>
    <t>单价(元)</t>
  </si>
  <si>
    <t>金额(元)</t>
  </si>
  <si>
    <t>LED显示屏单元板</t>
  </si>
  <si>
    <t>蓝普室内LC2.5P</t>
  </si>
  <si>
    <t>320*160（长*宽）</t>
  </si>
  <si>
    <r>
      <rPr>
        <sz val="11"/>
        <color theme="1"/>
        <rFont val="宋体"/>
        <charset val="134"/>
      </rPr>
      <t>▲1、规格：LC2.5P；点间距2.5mm；模组分辨率（W×H） 128×64=8190； 像素密度 160000（Pixel/m2） ；刷新率3840HZ；支持0-100%无极调节；
▲2、亮度800cd/㎡；对比度9000:1；水平视角≥173°，垂直视角≥171°；白场色坐标X：0.24-0.26，Y：0.25-0.27；
▲3、抗电强度：在交流电源输入端与金属外框可触及的金属结构件 （与保护接地接）间施加 50Hz 基本正弦波、1500V （有效值）的测试电压，1min ，测试期间应不发生 绝缘击穿
▲4、基色主波长误差：符合 SJ/T 11141-2017 标准 C 级； △λD≤5
▲5、温升：按 GB 4943.1-2022 的规定进行，LED 显示屏 在满负荷工作 30min 后用测温计测试各可触  及点温度，LED 显示屏正常使用时在达到热平 衡后，屏体结构的金属部分的温升≤25°C ，绝 缘材料温升≤25°C
▲5、高低温试验：按 GB/T2423.2-2008 的规定方法进 行，测试样品不包装、样品放入试验箱中，试验箱内 温度 50℃（同一条件下，试验箱内温度-40℃) , 通  电存放 72h
▲6、低灰高亮：100%亮度时，16bit 灰度； 70%亮度时，16 bit 灰度； 50%亮度时，13 bit 灰度； 20%亮度时，12bit 灰度
▲7、盐雾试验：盐雾 10 级
▲8、电流增益 调节级别、 电流增益：电流增益调节级别≥8 位，电流增益调节范围 1%～199 %
▲9、短路保护：模组电流过大或短路时，模组电源会自动被切
断，防止对模组造成损伤或模组过热，电流恢复 正常后，模组工作状态自恢复
以上1-9条参数需提供封面具有CNAS、CMA标识的第三方机构检测报告复印件。
▲为确保多块显示屏拼接后形成逻辑统一的显示区域，并通过同步性技术解决信号延迟问题，避免画面割裂</t>
    </r>
    <r>
      <rPr>
        <sz val="11"/>
        <color theme="1"/>
        <rFont val="Times New Roman"/>
        <charset val="134"/>
      </rPr>
      <t>‌</t>
    </r>
    <r>
      <rPr>
        <sz val="11"/>
        <color theme="1"/>
        <rFont val="宋体"/>
        <charset val="134"/>
      </rPr>
      <t>，报价供应商所投LED显示屏具备高分显示屏拼接控制管理系统，提供高分显示屏拼接控制管理系统的软件著作权证书复印件；
▲为确保具备通过算法消除箱体或模组间的物理拼缝，实现屏幕整体显示无割裂感；自动调整拼接单元的亮度和色彩参数，确保低亮度下灰度表现均匀，解决因拼接导致的色差问题，提升画面层次感和鲜艳度</t>
    </r>
    <r>
      <rPr>
        <sz val="11"/>
        <color theme="1"/>
        <rFont val="Times New Roman"/>
        <charset val="134"/>
      </rPr>
      <t>‌</t>
    </r>
    <r>
      <rPr>
        <sz val="11"/>
        <color theme="1"/>
        <rFont val="宋体"/>
        <charset val="134"/>
      </rPr>
      <t>。报价供应商所投LED显示屏具备小间距显示屏光学拼缝调整软件，提供小间距显示屏光学拼缝调整软件的软件著作权证书复印件；
▲LED显示屏具有安全性加密系统软件，提供加盖厂商公章的软件著作权复印件；
▲为促进行业绿色发展，所投LED生产厂家为工业和信息化部认证的绿色工厂
▲LED屏体厂家具有建筑机电安装工程专业承包三级或以上资质、钢结构工程专业承包三级或以上资质、电子与智能化工程专业承包一级资质
▲投标产品必提供LED显示屏产品生产厂家的授权书及售后服务承诺函（须盖生产厂家公章）</t>
    </r>
  </si>
  <si>
    <t>平方</t>
  </si>
  <si>
    <t>视频处理器</t>
  </si>
  <si>
    <t>卡莱特</t>
  </si>
  <si>
    <t>X2M</t>
  </si>
  <si>
    <t>1.最大1920X1080@60Hz输入分辨率
2.最大带载130万像素，2路千兆网口输出
3.最宽3840像素点或最高2000像素点
4.支持5路信号输入:2xHDMI1.4，1xDVI，1xVGA，1xCVBS，1路U盘输入
5.支持网口备份
6.支持1路独立音频输入，1路独立音频输出
7.支持HDMI、U-DISK音频解析输出
8.支持对视频信号任意切换，裁剪，缩放，支持画面偏移
9.支持画面调整：对比度、饱和度、色度、亮度补偿，锐度调整
10.支持有限转完全功能，支持发送/回读校正系数，高级修缝
11.支持精确颜色管理，可调节显示屏色域，需对应型号接收卡支持
12.支持低亮高灰，可有效保持低亮度下灰阶的完整显示
13.支持16个场景保存和调用
14.确保产品质量可靠，提供厂家3C认证证书</t>
  </si>
  <si>
    <t>台</t>
  </si>
  <si>
    <t>接收卡</t>
  </si>
  <si>
    <t>E120</t>
  </si>
  <si>
    <t>1.集成8个HUB75，无需再配转接板
2.单卡最大带载128×1024像素，最多支持16组并行数据
3.支持8bit色深视频源输入输出，单色灰阶为256，可搭配出16777216种混合色彩
4.支持自适应帧率技术，不仅支持23.98/24/29.97/30/50/59.94/60Hz常规及非整数帧率，还可输出显示120/240Hz高帧率画面，大幅提升画面流畅度、减少拖影
5.支持色温调节，提供调整色温，即饱和度调节，增强画面表现力
6.支持低亮高灰
7.支持亮色度逐点校正，能有效消除灯点色差，保证整屏的颜色亮度的均匀性和一致性，提升整体显示效果
8.支持箱体标定和快速标序
9.支持画面旋转，单个箱体画面以90°/180°/270°角度进行旋转，配合部分主控可实现单箱体画面任意角度旋转显示
10.支持数据偏移
11.支持环路备份，支持固件备份</t>
  </si>
  <si>
    <t>张</t>
  </si>
  <si>
    <t>全彩电源</t>
  </si>
  <si>
    <t>C3</t>
  </si>
  <si>
    <t>4.5V200W40A</t>
  </si>
  <si>
    <t>净重：0.40kg/只
产品尺寸：190*82*30mm(长*宽*高)
使用寿命：100,000小时（25℃）
电源参数
输出电压：4.5V
输出电流：40A
额定功率：180W
纹波噪声：150mVp-p
电压调节范围：±5%
电压精度：±1.0%
线性调整率：±0.5%
负载调整率：±2%
启动、上升时间：2000ms，50ms/230VAC 负载100%
保持时间：20ms/230VAC 负载100%
输入电压：200～240VAC
频率范围：47～63HZ
功率因数：PF≥0.5
效率：≥86%
交流电流：2.5A（230VAC）
浪涌电流：60A/230VAC
泄漏电流：&lt;1mA/230VAC
过负载：110～150% rated
运行环境
工作温度：-20℃～+50℃ (AC 230V)(参考负载温度降额曲线)
工作湿度：20～90%RH不凝固
存储湿度：10～95%RH 不凝固
存储温度：-30～+85℃</t>
  </si>
  <si>
    <t>接收卡电源线</t>
  </si>
  <si>
    <t>条</t>
  </si>
  <si>
    <t>45CM电缆线</t>
  </si>
  <si>
    <t>根</t>
  </si>
  <si>
    <t>网络跳线</t>
  </si>
  <si>
    <t>长排线</t>
  </si>
  <si>
    <t>E结构+包边</t>
  </si>
  <si>
    <t>配电</t>
  </si>
  <si>
    <t>入屏电源主线若干，智能电源控制箱等</t>
  </si>
  <si>
    <t>套</t>
  </si>
  <si>
    <t>综合布线</t>
  </si>
  <si>
    <t>数据线及网线等</t>
  </si>
  <si>
    <t>项</t>
  </si>
  <si>
    <t>文化墙背景</t>
  </si>
  <si>
    <t>文化墙安装拆移</t>
  </si>
  <si>
    <t>批</t>
  </si>
  <si>
    <t>辅材</t>
  </si>
  <si>
    <t>线槽、线卡等</t>
  </si>
  <si>
    <t>人工</t>
  </si>
  <si>
    <t>运输、安装、调试及培训</t>
  </si>
  <si>
    <t>小计</t>
  </si>
  <si>
    <t>商务参数：</t>
  </si>
  <si>
    <t>1、报价商家必须上门与校方沟通实际需求，并实地勘察现场后再报价，直接网上报价的视为无效报价。</t>
  </si>
  <si>
    <t>2、必须提供设备生产厂商针对此项目的原厂项目授权及售后服务承诺函，第三方证明材料、商家资质、报价书等PDF材料，未完整提交以上资质的视为无效报价。</t>
  </si>
  <si>
    <t>3、报价商家不能更换主要核心产品型号及参数，产品均需原装、原厂、正品和新品行货，享受正规厂家原厂质保。</t>
  </si>
  <si>
    <t>4、对于中标后商家不能按时供货的安装的，请勿乱投。在送货时限之后送货安装的，本单位有权拒绝收货，</t>
  </si>
  <si>
    <t>5、所有不能满足本技术、商务、服务要求的供应商，请勿报价，影响本单位工作进程的，本单位有权直接给予差评和投诉，不再接受后续的所有合作，对于中标后不能按时供货、按时完工的，本单位不予验收付款并投诉并追究其法律责任和经济损失，由此带来的所有责任及损失由供应商自行承担。</t>
  </si>
  <si>
    <t>6、售后服务:整套设备一年保质保，质保期内产品有任何质量问题无条件更换或者维修,出现故障问题，须在60分钟内进行上门检查处理服务;</t>
  </si>
  <si>
    <t>7、使用过程中有任何故障需60分钟到达现场解决问题，不得有任何理由拒绝不到现场。</t>
  </si>
  <si>
    <t>8、安装验收合格后，开具增值税发票送上级财政，具体支付时间看财政支付情况，商家不得追款。报价便视为同意。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</si>
</sst>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_);[Red]\(0.00\)"/>
    <numFmt numFmtId="179" formatCode="#,##0.00_ "/>
  </numFmts>
  <fonts count="31">
    <font>
      <sz val="11"/>
      <color theme="1"/>
      <name val="宋体"/>
      <charset val="134"/>
      <scheme val="minor"/>
    </font>
    <font>
      <b/>
      <sz val="18"/>
      <color indexed="8"/>
      <name val="宋体"/>
      <charset val="134"/>
    </font>
    <font>
      <b/>
      <sz val="16"/>
      <color indexed="8"/>
      <name val="宋体"/>
      <charset val="134"/>
    </font>
    <font>
      <sz val="11"/>
      <color indexed="8"/>
      <name val="宋体"/>
      <charset val="134"/>
    </font>
    <font>
      <sz val="11"/>
      <name val="宋体"/>
      <charset val="134"/>
    </font>
    <font>
      <b/>
      <sz val="11"/>
      <name val="宋体"/>
      <charset val="134"/>
    </font>
    <font>
      <sz val="11"/>
      <color theme="1"/>
      <name val="宋体"/>
      <charset val="134"/>
    </font>
    <font>
      <b/>
      <sz val="11"/>
      <color rgb="FFFF0000"/>
      <name val="宋体"/>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0"/>
      <name val="Arial"/>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xf numFmtId="0" fontId="28" fillId="0" borderId="0">
      <protection locked="0"/>
    </xf>
    <xf numFmtId="0" fontId="29" fillId="0" borderId="0"/>
    <xf numFmtId="0" fontId="29" fillId="0" borderId="0"/>
  </cellStyleXfs>
  <cellXfs count="38">
    <xf numFmtId="0" fontId="0" fillId="0" borderId="0" xfId="0">
      <alignment vertical="center"/>
    </xf>
    <xf numFmtId="176" fontId="0" fillId="0" borderId="0" xfId="0" applyNumberFormat="1">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4" fillId="0" borderId="1" xfId="51" applyFont="1" applyBorder="1" applyAlignment="1">
      <alignment horizontal="center" vertical="center" wrapText="1"/>
    </xf>
    <xf numFmtId="0" fontId="6" fillId="0" borderId="4" xfId="51" applyFont="1" applyBorder="1" applyAlignment="1">
      <alignment horizontal="center" vertical="center" wrapText="1"/>
    </xf>
    <xf numFmtId="0" fontId="6" fillId="0" borderId="5" xfId="51" applyFont="1" applyBorder="1" applyAlignment="1">
      <alignment horizontal="center" vertical="center" wrapText="1"/>
    </xf>
    <xf numFmtId="0" fontId="6" fillId="0" borderId="2" xfId="51" applyFont="1" applyBorder="1" applyAlignment="1">
      <alignment horizontal="center" vertical="center" wrapText="1"/>
    </xf>
    <xf numFmtId="0" fontId="6" fillId="0" borderId="6" xfId="51" applyFont="1" applyBorder="1" applyAlignment="1">
      <alignment horizontal="center" vertical="center" wrapText="1"/>
    </xf>
    <xf numFmtId="0" fontId="6" fillId="0" borderId="6" xfId="51" applyFont="1" applyBorder="1" applyAlignment="1">
      <alignment horizontal="left" vertical="center" wrapText="1"/>
    </xf>
    <xf numFmtId="178" fontId="4" fillId="0" borderId="1" xfId="51" applyNumberFormat="1" applyFont="1" applyBorder="1" applyAlignment="1">
      <alignment horizontal="center" vertical="center" wrapText="1"/>
    </xf>
    <xf numFmtId="0" fontId="6" fillId="0" borderId="3" xfId="51" applyFont="1" applyBorder="1" applyAlignment="1">
      <alignment horizontal="center" vertical="center" wrapText="1"/>
    </xf>
    <xf numFmtId="0" fontId="6" fillId="0" borderId="3" xfId="51" applyFont="1" applyBorder="1" applyAlignment="1">
      <alignment horizontal="left" vertical="center" wrapText="1"/>
    </xf>
    <xf numFmtId="176" fontId="4" fillId="0" borderId="1" xfId="51" applyNumberFormat="1" applyFont="1" applyBorder="1" applyAlignment="1">
      <alignment horizontal="center" vertical="center" wrapText="1"/>
    </xf>
    <xf numFmtId="0" fontId="4" fillId="0" borderId="4" xfId="52" applyFont="1" applyBorder="1" applyAlignment="1">
      <alignment horizontal="center" vertical="center" wrapText="1"/>
    </xf>
    <xf numFmtId="0" fontId="4" fillId="0" borderId="7" xfId="52" applyFont="1" applyBorder="1" applyAlignment="1">
      <alignment horizontal="center" vertical="center" wrapText="1"/>
    </xf>
    <xf numFmtId="0" fontId="4" fillId="0" borderId="1" xfId="52" applyFont="1" applyBorder="1" applyAlignment="1">
      <alignment horizontal="center" vertical="center" wrapText="1"/>
    </xf>
    <xf numFmtId="0" fontId="4" fillId="0" borderId="1" xfId="51" applyFont="1" applyBorder="1" applyAlignment="1">
      <alignment horizontal="center" vertical="center"/>
    </xf>
    <xf numFmtId="0" fontId="4" fillId="0" borderId="7" xfId="51" applyFont="1" applyBorder="1" applyAlignment="1">
      <alignment horizontal="left" vertical="center" wrapText="1"/>
    </xf>
    <xf numFmtId="0" fontId="4" fillId="0" borderId="7" xfId="51" applyFont="1" applyBorder="1" applyAlignment="1">
      <alignment horizontal="left" vertical="center"/>
    </xf>
    <xf numFmtId="0" fontId="4" fillId="0" borderId="1" xfId="52" applyFont="1" applyBorder="1" applyAlignment="1">
      <alignment vertical="center" wrapText="1"/>
    </xf>
    <xf numFmtId="0" fontId="7" fillId="0" borderId="1" xfId="52" applyFont="1" applyBorder="1" applyAlignment="1">
      <alignment horizontal="center" vertical="center" wrapText="1"/>
    </xf>
    <xf numFmtId="178" fontId="7" fillId="0" borderId="4" xfId="51" applyNumberFormat="1" applyFont="1" applyBorder="1" applyAlignment="1">
      <alignment horizontal="center" vertical="center" wrapText="1"/>
    </xf>
    <xf numFmtId="178" fontId="7" fillId="0" borderId="5" xfId="51" applyNumberFormat="1" applyFont="1" applyBorder="1" applyAlignment="1">
      <alignment horizontal="center" vertical="center" wrapText="1"/>
    </xf>
    <xf numFmtId="0" fontId="8" fillId="0" borderId="1" xfId="0" applyFont="1" applyFill="1" applyBorder="1" applyAlignment="1">
      <alignment horizontal="left" vertical="center" wrapText="1"/>
    </xf>
    <xf numFmtId="178" fontId="5"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178" fontId="7" fillId="0" borderId="7" xfId="51" applyNumberFormat="1"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 xfId="49"/>
    <cellStyle name="常规 2" xfId="50"/>
    <cellStyle name="常规_Sheet1" xfId="51"/>
    <cellStyle name="常规_Sheet11_1"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topLeftCell="A8" workbookViewId="0">
      <selection activeCell="K27" sqref="K27"/>
    </sheetView>
  </sheetViews>
  <sheetFormatPr defaultColWidth="9" defaultRowHeight="23" customHeight="1"/>
  <cols>
    <col min="2" max="2" width="9.875" customWidth="1"/>
    <col min="3" max="3" width="8.875" customWidth="1"/>
    <col min="4" max="4" width="16.25" customWidth="1"/>
    <col min="5" max="5" width="16.375" customWidth="1"/>
    <col min="6" max="6" width="33" customWidth="1"/>
    <col min="7" max="7" width="10.75" style="1" customWidth="1"/>
    <col min="8" max="8" width="11.125" customWidth="1"/>
    <col min="9" max="9" width="10" customWidth="1"/>
    <col min="10" max="10" width="13" customWidth="1"/>
    <col min="11" max="11" width="12.625"/>
  </cols>
  <sheetData>
    <row r="1" ht="32" customHeight="1" spans="1:10">
      <c r="A1" s="2" t="s">
        <v>0</v>
      </c>
      <c r="B1" s="2"/>
      <c r="C1" s="2"/>
      <c r="D1" s="2"/>
      <c r="E1" s="2"/>
      <c r="F1" s="2"/>
      <c r="G1" s="2"/>
      <c r="H1" s="2"/>
      <c r="I1" s="2"/>
      <c r="J1" s="2"/>
    </row>
    <row r="2" ht="32" customHeight="1" spans="1:10">
      <c r="A2" s="3" t="s">
        <v>1</v>
      </c>
      <c r="B2" s="3"/>
      <c r="C2" s="3"/>
      <c r="D2" s="3"/>
      <c r="E2" s="3"/>
      <c r="F2" s="3"/>
      <c r="G2" s="3"/>
      <c r="H2" s="3"/>
      <c r="I2" s="3"/>
      <c r="J2" s="3"/>
    </row>
    <row r="3" customHeight="1" spans="1:10">
      <c r="A3" s="4" t="s">
        <v>2</v>
      </c>
      <c r="B3" s="4">
        <f>G4*0.32</f>
        <v>2.88</v>
      </c>
      <c r="C3" s="5" t="s">
        <v>3</v>
      </c>
      <c r="D3" s="4">
        <f>H4*0.16</f>
        <v>1.6</v>
      </c>
      <c r="E3" s="5" t="s">
        <v>4</v>
      </c>
      <c r="F3" s="6">
        <f>B3*D3</f>
        <v>4.608</v>
      </c>
      <c r="G3" s="7" t="s">
        <v>5</v>
      </c>
      <c r="H3" s="5" t="s">
        <v>6</v>
      </c>
      <c r="I3" s="5" t="s">
        <v>7</v>
      </c>
      <c r="J3" s="5" t="s">
        <v>8</v>
      </c>
    </row>
    <row r="4" customHeight="1" spans="1:10">
      <c r="A4" s="8" t="s">
        <v>9</v>
      </c>
      <c r="B4" s="9">
        <f>B3+0.085</f>
        <v>2.965</v>
      </c>
      <c r="C4" s="5" t="s">
        <v>10</v>
      </c>
      <c r="D4" s="4">
        <f>D3+0.085</f>
        <v>1.685</v>
      </c>
      <c r="E4" s="5" t="s">
        <v>11</v>
      </c>
      <c r="F4" s="6">
        <f>B4*D4</f>
        <v>4.996025</v>
      </c>
      <c r="G4" s="7">
        <v>9</v>
      </c>
      <c r="H4" s="5">
        <v>10</v>
      </c>
      <c r="I4" s="5">
        <f>G4*128</f>
        <v>1152</v>
      </c>
      <c r="J4" s="5">
        <f>H4*64</f>
        <v>640</v>
      </c>
    </row>
    <row r="5" customHeight="1" spans="1:10">
      <c r="A5" s="10" t="s">
        <v>12</v>
      </c>
      <c r="B5" s="11" t="s">
        <v>13</v>
      </c>
      <c r="C5" s="12"/>
      <c r="D5" s="10" t="s">
        <v>14</v>
      </c>
      <c r="E5" s="10" t="s">
        <v>15</v>
      </c>
      <c r="F5" s="10" t="s">
        <v>16</v>
      </c>
      <c r="G5" s="13" t="s">
        <v>17</v>
      </c>
      <c r="H5" s="10" t="s">
        <v>18</v>
      </c>
      <c r="I5" s="13" t="s">
        <v>19</v>
      </c>
      <c r="J5" s="35" t="s">
        <v>20</v>
      </c>
    </row>
    <row r="6" ht="37" customHeight="1" spans="1:10">
      <c r="A6" s="14">
        <v>1</v>
      </c>
      <c r="B6" s="15" t="s">
        <v>21</v>
      </c>
      <c r="C6" s="16"/>
      <c r="D6" s="17" t="s">
        <v>22</v>
      </c>
      <c r="E6" s="18" t="s">
        <v>23</v>
      </c>
      <c r="F6" s="19" t="s">
        <v>24</v>
      </c>
      <c r="G6" s="20">
        <f>2.88*1.6</f>
        <v>4.608</v>
      </c>
      <c r="H6" s="5" t="s">
        <v>25</v>
      </c>
      <c r="I6" s="36">
        <v>0</v>
      </c>
      <c r="J6" s="20">
        <f>I6*G6</f>
        <v>0</v>
      </c>
    </row>
    <row r="7" ht="38" customHeight="1" spans="1:10">
      <c r="A7" s="14">
        <v>4</v>
      </c>
      <c r="B7" s="15" t="s">
        <v>26</v>
      </c>
      <c r="C7" s="16"/>
      <c r="D7" s="17" t="s">
        <v>27</v>
      </c>
      <c r="E7" s="21" t="s">
        <v>28</v>
      </c>
      <c r="F7" s="22" t="s">
        <v>29</v>
      </c>
      <c r="G7" s="23">
        <v>1</v>
      </c>
      <c r="H7" s="5" t="s">
        <v>30</v>
      </c>
      <c r="I7" s="36">
        <v>0</v>
      </c>
      <c r="J7" s="20">
        <f t="shared" ref="J7:J17" si="0">I7*G7</f>
        <v>0</v>
      </c>
    </row>
    <row r="8" ht="61" customHeight="1" spans="1:10">
      <c r="A8" s="14">
        <v>5</v>
      </c>
      <c r="B8" s="15" t="s">
        <v>31</v>
      </c>
      <c r="C8" s="16"/>
      <c r="D8" s="17" t="str">
        <f>D7</f>
        <v>卡莱特</v>
      </c>
      <c r="E8" s="21" t="s">
        <v>32</v>
      </c>
      <c r="F8" s="22" t="s">
        <v>33</v>
      </c>
      <c r="G8" s="23">
        <v>9</v>
      </c>
      <c r="H8" s="5" t="s">
        <v>34</v>
      </c>
      <c r="I8" s="36">
        <v>0</v>
      </c>
      <c r="J8" s="20">
        <f t="shared" si="0"/>
        <v>0</v>
      </c>
    </row>
    <row r="9" ht="42" customHeight="1" spans="1:10">
      <c r="A9" s="14">
        <v>6</v>
      </c>
      <c r="B9" s="24" t="s">
        <v>35</v>
      </c>
      <c r="C9" s="25"/>
      <c r="D9" s="26" t="s">
        <v>36</v>
      </c>
      <c r="E9" s="27" t="s">
        <v>37</v>
      </c>
      <c r="F9" s="28" t="s">
        <v>38</v>
      </c>
      <c r="G9" s="23">
        <v>15</v>
      </c>
      <c r="H9" s="5" t="s">
        <v>30</v>
      </c>
      <c r="I9" s="36">
        <v>0</v>
      </c>
      <c r="J9" s="20">
        <f t="shared" si="0"/>
        <v>0</v>
      </c>
    </row>
    <row r="10" ht="20" customHeight="1" spans="1:10">
      <c r="A10" s="14">
        <v>7</v>
      </c>
      <c r="B10" s="24" t="s">
        <v>39</v>
      </c>
      <c r="C10" s="25"/>
      <c r="D10" s="26"/>
      <c r="E10" s="27"/>
      <c r="F10" s="29"/>
      <c r="G10" s="23">
        <v>9</v>
      </c>
      <c r="H10" s="5" t="s">
        <v>40</v>
      </c>
      <c r="I10" s="36">
        <v>0</v>
      </c>
      <c r="J10" s="20">
        <f t="shared" si="0"/>
        <v>0</v>
      </c>
    </row>
    <row r="11" ht="20" customHeight="1" spans="1:10">
      <c r="A11" s="14">
        <v>8</v>
      </c>
      <c r="B11" s="24" t="s">
        <v>41</v>
      </c>
      <c r="C11" s="25"/>
      <c r="D11" s="26"/>
      <c r="E11" s="27"/>
      <c r="F11" s="29"/>
      <c r="G11" s="23">
        <v>15</v>
      </c>
      <c r="H11" s="5" t="s">
        <v>42</v>
      </c>
      <c r="I11" s="36">
        <v>0</v>
      </c>
      <c r="J11" s="20">
        <f t="shared" si="0"/>
        <v>0</v>
      </c>
    </row>
    <row r="12" ht="20" customHeight="1" spans="1:10">
      <c r="A12" s="14">
        <v>9</v>
      </c>
      <c r="B12" s="24" t="s">
        <v>43</v>
      </c>
      <c r="C12" s="25"/>
      <c r="D12" s="26"/>
      <c r="E12" s="27"/>
      <c r="F12" s="28"/>
      <c r="G12" s="23">
        <v>9</v>
      </c>
      <c r="H12" s="5" t="s">
        <v>40</v>
      </c>
      <c r="I12" s="36">
        <v>0</v>
      </c>
      <c r="J12" s="20">
        <f t="shared" si="0"/>
        <v>0</v>
      </c>
    </row>
    <row r="13" ht="20" customHeight="1" spans="1:10">
      <c r="A13" s="14">
        <v>10</v>
      </c>
      <c r="B13" s="24" t="s">
        <v>44</v>
      </c>
      <c r="C13" s="25"/>
      <c r="D13" s="26"/>
      <c r="E13" s="27"/>
      <c r="F13" s="28"/>
      <c r="G13" s="23">
        <v>90</v>
      </c>
      <c r="H13" s="5" t="s">
        <v>40</v>
      </c>
      <c r="I13" s="36">
        <v>0</v>
      </c>
      <c r="J13" s="20">
        <f t="shared" si="0"/>
        <v>0</v>
      </c>
    </row>
    <row r="14" ht="20" customHeight="1" spans="1:10">
      <c r="A14" s="14">
        <v>11</v>
      </c>
      <c r="B14" s="24" t="s">
        <v>45</v>
      </c>
      <c r="C14" s="25"/>
      <c r="D14" s="26"/>
      <c r="E14" s="27"/>
      <c r="F14" s="28"/>
      <c r="G14" s="20">
        <v>5.02</v>
      </c>
      <c r="H14" s="5" t="s">
        <v>42</v>
      </c>
      <c r="I14" s="36">
        <v>0</v>
      </c>
      <c r="J14" s="20">
        <f t="shared" si="0"/>
        <v>0</v>
      </c>
    </row>
    <row r="15" ht="20" customHeight="1" spans="1:10">
      <c r="A15" s="14">
        <v>12</v>
      </c>
      <c r="B15" s="24" t="s">
        <v>46</v>
      </c>
      <c r="C15" s="25"/>
      <c r="D15" s="26"/>
      <c r="E15" s="27"/>
      <c r="F15" s="28" t="s">
        <v>47</v>
      </c>
      <c r="G15" s="20">
        <v>1</v>
      </c>
      <c r="H15" s="5" t="s">
        <v>48</v>
      </c>
      <c r="I15" s="36">
        <v>0</v>
      </c>
      <c r="J15" s="20">
        <f t="shared" ref="J15:J19" si="1">I15*G15</f>
        <v>0</v>
      </c>
    </row>
    <row r="16" ht="20" customHeight="1" spans="1:10">
      <c r="A16" s="14">
        <v>13</v>
      </c>
      <c r="B16" s="24" t="s">
        <v>49</v>
      </c>
      <c r="C16" s="25"/>
      <c r="D16" s="30"/>
      <c r="E16" s="30"/>
      <c r="F16" s="30" t="s">
        <v>50</v>
      </c>
      <c r="G16" s="23">
        <v>1</v>
      </c>
      <c r="H16" s="5" t="s">
        <v>51</v>
      </c>
      <c r="I16" s="36">
        <v>0</v>
      </c>
      <c r="J16" s="20">
        <f t="shared" si="1"/>
        <v>0</v>
      </c>
    </row>
    <row r="17" ht="20" customHeight="1" spans="1:10">
      <c r="A17" s="14">
        <v>14</v>
      </c>
      <c r="B17" s="24" t="s">
        <v>52</v>
      </c>
      <c r="C17" s="25"/>
      <c r="D17" s="30"/>
      <c r="E17" s="30"/>
      <c r="F17" s="30" t="s">
        <v>53</v>
      </c>
      <c r="G17" s="23">
        <v>1</v>
      </c>
      <c r="H17" s="5" t="s">
        <v>54</v>
      </c>
      <c r="I17" s="36">
        <v>0</v>
      </c>
      <c r="J17" s="20">
        <f t="shared" si="1"/>
        <v>0</v>
      </c>
    </row>
    <row r="18" ht="20" customHeight="1" spans="1:10">
      <c r="A18" s="14">
        <v>15</v>
      </c>
      <c r="B18" s="24" t="s">
        <v>55</v>
      </c>
      <c r="C18" s="25"/>
      <c r="D18" s="30"/>
      <c r="E18" s="30"/>
      <c r="F18" s="30" t="s">
        <v>56</v>
      </c>
      <c r="G18" s="23">
        <v>1</v>
      </c>
      <c r="H18" s="5" t="s">
        <v>54</v>
      </c>
      <c r="I18" s="36">
        <v>0</v>
      </c>
      <c r="J18" s="20">
        <f t="shared" si="1"/>
        <v>0</v>
      </c>
    </row>
    <row r="19" ht="20" customHeight="1" spans="1:10">
      <c r="A19" s="14">
        <v>16</v>
      </c>
      <c r="B19" s="24" t="s">
        <v>57</v>
      </c>
      <c r="C19" s="25"/>
      <c r="D19" s="30"/>
      <c r="E19" s="30"/>
      <c r="F19" s="30" t="s">
        <v>58</v>
      </c>
      <c r="G19" s="23">
        <v>1</v>
      </c>
      <c r="H19" s="5"/>
      <c r="I19" s="36">
        <v>0</v>
      </c>
      <c r="J19" s="20">
        <f t="shared" si="1"/>
        <v>0</v>
      </c>
    </row>
    <row r="20" ht="20" customHeight="1" spans="1:10">
      <c r="A20" s="14">
        <v>17</v>
      </c>
      <c r="B20" s="31" t="s">
        <v>59</v>
      </c>
      <c r="C20" s="31"/>
      <c r="D20" s="32">
        <f>SUM(J6:J19)</f>
        <v>0</v>
      </c>
      <c r="E20" s="33"/>
      <c r="F20" s="33"/>
      <c r="G20" s="33"/>
      <c r="H20" s="33"/>
      <c r="I20" s="33"/>
      <c r="J20" s="37"/>
    </row>
    <row r="22" customHeight="1" spans="1:10">
      <c r="A22" s="34" t="s">
        <v>60</v>
      </c>
      <c r="B22" s="34"/>
      <c r="C22" s="34"/>
      <c r="D22" s="34"/>
      <c r="E22" s="34"/>
      <c r="F22" s="34"/>
      <c r="G22" s="34"/>
      <c r="H22" s="34"/>
      <c r="I22" s="34"/>
      <c r="J22" s="34"/>
    </row>
    <row r="23" customHeight="1" spans="1:10">
      <c r="A23" s="34" t="s">
        <v>61</v>
      </c>
      <c r="B23" s="34"/>
      <c r="C23" s="34"/>
      <c r="D23" s="34"/>
      <c r="E23" s="34"/>
      <c r="F23" s="34"/>
      <c r="G23" s="34"/>
      <c r="H23" s="34"/>
      <c r="I23" s="34"/>
      <c r="J23" s="34"/>
    </row>
    <row r="24" customHeight="1" spans="1:10">
      <c r="A24" s="34" t="s">
        <v>62</v>
      </c>
      <c r="B24" s="34"/>
      <c r="C24" s="34"/>
      <c r="D24" s="34"/>
      <c r="E24" s="34"/>
      <c r="F24" s="34"/>
      <c r="G24" s="34"/>
      <c r="H24" s="34"/>
      <c r="I24" s="34"/>
      <c r="J24" s="34"/>
    </row>
    <row r="25" customHeight="1" spans="1:10">
      <c r="A25" s="34" t="s">
        <v>63</v>
      </c>
      <c r="B25" s="34"/>
      <c r="C25" s="34"/>
      <c r="D25" s="34"/>
      <c r="E25" s="34"/>
      <c r="F25" s="34"/>
      <c r="G25" s="34"/>
      <c r="H25" s="34"/>
      <c r="I25" s="34"/>
      <c r="J25" s="34"/>
    </row>
    <row r="26" customHeight="1" spans="1:10">
      <c r="A26" s="34" t="s">
        <v>64</v>
      </c>
      <c r="B26" s="34"/>
      <c r="C26" s="34"/>
      <c r="D26" s="34"/>
      <c r="E26" s="34"/>
      <c r="F26" s="34"/>
      <c r="G26" s="34"/>
      <c r="H26" s="34"/>
      <c r="I26" s="34"/>
      <c r="J26" s="34"/>
    </row>
    <row r="27" ht="43" customHeight="1" spans="1:10">
      <c r="A27" s="34" t="s">
        <v>65</v>
      </c>
      <c r="B27" s="34"/>
      <c r="C27" s="34"/>
      <c r="D27" s="34"/>
      <c r="E27" s="34"/>
      <c r="F27" s="34"/>
      <c r="G27" s="34"/>
      <c r="H27" s="34"/>
      <c r="I27" s="34"/>
      <c r="J27" s="34"/>
    </row>
    <row r="28" customHeight="1" spans="1:10">
      <c r="A28" s="34" t="s">
        <v>66</v>
      </c>
      <c r="B28" s="34"/>
      <c r="C28" s="34"/>
      <c r="D28" s="34"/>
      <c r="E28" s="34"/>
      <c r="F28" s="34"/>
      <c r="G28" s="34"/>
      <c r="H28" s="34"/>
      <c r="I28" s="34"/>
      <c r="J28" s="34"/>
    </row>
    <row r="29" customHeight="1" spans="1:10">
      <c r="A29" s="34" t="s">
        <v>67</v>
      </c>
      <c r="B29" s="34"/>
      <c r="C29" s="34"/>
      <c r="D29" s="34"/>
      <c r="E29" s="34"/>
      <c r="F29" s="34"/>
      <c r="G29" s="34"/>
      <c r="H29" s="34"/>
      <c r="I29" s="34"/>
      <c r="J29" s="34"/>
    </row>
    <row r="30" customHeight="1" spans="1:10">
      <c r="A30" s="34" t="s">
        <v>68</v>
      </c>
      <c r="B30" s="34"/>
      <c r="C30" s="34"/>
      <c r="D30" s="34"/>
      <c r="E30" s="34"/>
      <c r="F30" s="34"/>
      <c r="G30" s="34"/>
      <c r="H30" s="34"/>
      <c r="I30" s="34"/>
      <c r="J30" s="34"/>
    </row>
  </sheetData>
  <mergeCells count="28">
    <mergeCell ref="A1:J1"/>
    <mergeCell ref="A2:J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D20:J20"/>
    <mergeCell ref="A22:J22"/>
    <mergeCell ref="A23:J23"/>
    <mergeCell ref="A24:J24"/>
    <mergeCell ref="A25:J25"/>
    <mergeCell ref="A26:J26"/>
    <mergeCell ref="A27:J27"/>
    <mergeCell ref="A28:J28"/>
    <mergeCell ref="A29:J29"/>
    <mergeCell ref="A30:J30"/>
  </mergeCells>
  <pageMargins left="0.354166666666667" right="0.432638888888889" top="0.275" bottom="0.511805555555556" header="0.354166666666667"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P2.5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谢松</cp:lastModifiedBy>
  <dcterms:created xsi:type="dcterms:W3CDTF">2021-04-26T07:26:00Z</dcterms:created>
  <dcterms:modified xsi:type="dcterms:W3CDTF">2025-07-20T13:19:18Z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99673F4FF279450A85166A52258A6315_13</vt:lpwstr>
  </property>
  <property fmtid="{D5CDD505-2E9C-101B-9397-08002B2CF9AE}" pid="3" name="KSOProductBuildVer">
    <vt:lpwstr>2052-12.1.0.21915</vt:lpwstr>
  </property>
</Properties>
</file>