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555"/>
  </bookViews>
  <sheets>
    <sheet name="汇川十三小学2025年秋季学期办公及日用品采购表" sheetId="1" r:id="rId1"/>
  </sheets>
  <definedNames>
    <definedName name="_xlnm._FilterDatabase" localSheetId="0" hidden="1">汇川十三小学2025年秋季学期办公及日用品采购表!$A$4:$L$95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" name="ID_94B49353D9DD4C6FBB8437730E7F31BF" descr="post_object_image_3089660839"/>
        <xdr:cNvPicPr/>
      </xdr:nvPicPr>
      <xdr:blipFill>
        <a:blip r:embed="rId1"/>
        <a:stretch>
          <a:fillRect/>
        </a:stretch>
      </xdr:blipFill>
      <xdr:spPr>
        <a:xfrm>
          <a:off x="0" y="0"/>
          <a:ext cx="4547235" cy="10058400"/>
        </a:xfrm>
        <a:prstGeom prst="rect">
          <a:avLst/>
        </a:prstGeom>
      </xdr:spPr>
    </xdr:pic>
  </etc:cellImage>
  <etc:cellImage>
    <xdr:pic>
      <xdr:nvPicPr>
        <xdr:cNvPr id="2" name="ID_E508C30CB2F64ACE94DE0C9273B69EE1" descr="post_object_image_2548653013"/>
        <xdr:cNvPicPr/>
      </xdr:nvPicPr>
      <xdr:blipFill>
        <a:blip r:embed="rId2"/>
        <a:stretch>
          <a:fillRect/>
        </a:stretch>
      </xdr:blipFill>
      <xdr:spPr>
        <a:xfrm>
          <a:off x="0" y="0"/>
          <a:ext cx="8267700" cy="963930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<sst xmlns="http://schemas.openxmlformats.org/spreadsheetml/2006/main" count="461" uniqueCount="208">
  <si>
    <t>汇川区第十三小学2025年秋季学期物品采购表</t>
  </si>
  <si>
    <r>
      <rPr>
        <sz val="10"/>
        <color rgb="FF000000"/>
        <rFont val="宋体"/>
        <charset val="134"/>
      </rPr>
      <t>说明：1.本采购询价表交学校“三重一大”</t>
    </r>
    <r>
      <rPr>
        <b/>
        <sz val="11"/>
        <color rgb="FF000000"/>
        <rFont val="宋体"/>
        <charset val="134"/>
      </rPr>
      <t>过会</t>
    </r>
    <r>
      <rPr>
        <sz val="10"/>
        <color rgb="FF000000"/>
        <rFont val="宋体"/>
        <charset val="134"/>
      </rPr>
      <t>后，在“贵州省政府采购网”进行竞价采购。
     2.商家报价需保证货物质量要好，要保证能及时送（换）货上门（费用由商家承担）。</t>
    </r>
  </si>
  <si>
    <t>部门</t>
  </si>
  <si>
    <t>综合</t>
  </si>
  <si>
    <t>规格</t>
  </si>
  <si>
    <t>单位</t>
  </si>
  <si>
    <t>数量</t>
  </si>
  <si>
    <t>市场调研单价</t>
  </si>
  <si>
    <t>市场调研金额</t>
  </si>
  <si>
    <t>用途</t>
  </si>
  <si>
    <t>申请人</t>
  </si>
  <si>
    <t>序号</t>
  </si>
  <si>
    <t>物品名称</t>
  </si>
  <si>
    <t>一次性纸杯（logo汇川十三小 北园千层绿  吹开万朵花）</t>
  </si>
  <si>
    <t>个</t>
  </si>
  <si>
    <t>办公室接待</t>
  </si>
  <si>
    <t>李丽莎</t>
  </si>
  <si>
    <t>党政办</t>
  </si>
  <si>
    <t>r</t>
  </si>
  <si>
    <t>12K绒面荣誉证书(奖)5612</t>
  </si>
  <si>
    <t>本</t>
  </si>
  <si>
    <t>陈雨亮</t>
  </si>
  <si>
    <t>彩色皮纹封面纸A4</t>
  </si>
  <si>
    <t>包</t>
  </si>
  <si>
    <t>一次性杯子</t>
  </si>
  <si>
    <t>件</t>
  </si>
  <si>
    <t>会议记录</t>
  </si>
  <si>
    <t>18K96页15*21.5cm</t>
  </si>
  <si>
    <t>办公记事本</t>
  </si>
  <si>
    <t>草绿</t>
  </si>
  <si>
    <t>12K绒面聘书 1200</t>
  </si>
  <si>
    <t xml:space="preserve">文明花、阅读花、健体花、劳动花、进步花   各1000朵 （需定做）   
</t>
  </si>
  <si>
    <t>直径5cm</t>
  </si>
  <si>
    <t>朵</t>
  </si>
  <si>
    <t xml:space="preserve"> 奖励学生</t>
  </si>
  <si>
    <t>王烨</t>
  </si>
  <si>
    <t>德育</t>
  </si>
  <si>
    <t>b</t>
  </si>
  <si>
    <t xml:space="preserve">绿色少年奖牌  （需定做）   </t>
  </si>
  <si>
    <t>直径6.5cm</t>
  </si>
  <si>
    <t>大小号红领巾</t>
  </si>
  <si>
    <t>1.5米</t>
  </si>
  <si>
    <t>条</t>
  </si>
  <si>
    <t>中队旗</t>
  </si>
  <si>
    <t>60*80</t>
  </si>
  <si>
    <t>面</t>
  </si>
  <si>
    <t>大队旗</t>
  </si>
  <si>
    <t>90*120</t>
  </si>
  <si>
    <t>白板笔</t>
  </si>
  <si>
    <t>红色</t>
  </si>
  <si>
    <t>支</t>
  </si>
  <si>
    <t>分节铁皮柜</t>
  </si>
  <si>
    <t>办公</t>
  </si>
  <si>
    <t>阳永莉</t>
  </si>
  <si>
    <t>教师个人</t>
  </si>
  <si>
    <t>新版三四年级英语单词及重点句子卡片</t>
  </si>
  <si>
    <t>磁吸</t>
  </si>
  <si>
    <t>套</t>
  </si>
  <si>
    <t>教育教学</t>
  </si>
  <si>
    <t>赵应莉</t>
  </si>
  <si>
    <t>教学</t>
  </si>
  <si>
    <t>磁性英语四线三格贴</t>
  </si>
  <si>
    <t>张</t>
  </si>
  <si>
    <t>英语组</t>
  </si>
  <si>
    <t>固体胶</t>
  </si>
  <si>
    <t>36g</t>
  </si>
  <si>
    <t>日常使用</t>
  </si>
  <si>
    <t>冯泽丽</t>
  </si>
  <si>
    <t>库房</t>
  </si>
  <si>
    <t>瓶装水</t>
  </si>
  <si>
    <t>娃哈哈24瓶/件596ML</t>
  </si>
  <si>
    <t>现代美009A中性笔(黑)</t>
  </si>
  <si>
    <t>学生奖品</t>
  </si>
  <si>
    <t>刘沙丽</t>
  </si>
  <si>
    <t>2B涂卡笔</t>
  </si>
  <si>
    <t>蚊香</t>
  </si>
  <si>
    <t>肥皂</t>
  </si>
  <si>
    <t>得力A4复印纸 8包 特</t>
  </si>
  <si>
    <t>70g</t>
  </si>
  <si>
    <t>教育 教学</t>
  </si>
  <si>
    <t>华杰CL601219C抽杆夹(2.3cm)</t>
  </si>
  <si>
    <t>华杰HQ310B14C抽杆夹(1.5cm)</t>
  </si>
  <si>
    <t>华杰HQ310A14C抽杆夹</t>
  </si>
  <si>
    <t>便利贴 黄50*75</t>
  </si>
  <si>
    <t>便利贴 黄100*75</t>
  </si>
  <si>
    <t>木质教学米尺</t>
  </si>
  <si>
    <t>塑料教学三角板</t>
  </si>
  <si>
    <t>付</t>
  </si>
  <si>
    <t>塑料教学量角器</t>
  </si>
  <si>
    <t>塑料教学圆规</t>
  </si>
  <si>
    <t>封口胶 3.8*100*35</t>
  </si>
  <si>
    <t>卷</t>
  </si>
  <si>
    <t>泡沫双面胶(72个.24mm)</t>
  </si>
  <si>
    <t>英雄616钢笔（老款）</t>
  </si>
  <si>
    <t>小老板851碳素墨水</t>
  </si>
  <si>
    <t>瓶</t>
  </si>
  <si>
    <t>小老板红墨水</t>
  </si>
  <si>
    <t>得力订书机</t>
  </si>
  <si>
    <t>彩长尾夹25mm</t>
  </si>
  <si>
    <t>筒</t>
  </si>
  <si>
    <t>华辰白色粉笔</t>
  </si>
  <si>
    <t>盒</t>
  </si>
  <si>
    <t>华辰彩色粉笔</t>
  </si>
  <si>
    <t>晨光按动中性笔(黑)</t>
  </si>
  <si>
    <t>晨光按动中性中性芯(黑)</t>
  </si>
  <si>
    <t>双面胶(13个.15mm)</t>
  </si>
  <si>
    <t>拼音田字磁布</t>
  </si>
  <si>
    <t>广博530212#钉书钉</t>
  </si>
  <si>
    <t>小盒</t>
  </si>
  <si>
    <t>无尘毛巾</t>
  </si>
  <si>
    <t>38锁</t>
  </si>
  <si>
    <t>把</t>
  </si>
  <si>
    <t>50锁</t>
  </si>
  <si>
    <t>灭火器</t>
  </si>
  <si>
    <t>烟雾弹</t>
  </si>
  <si>
    <t>托帕</t>
  </si>
  <si>
    <t>扫把</t>
  </si>
  <si>
    <t>软面抄</t>
  </si>
  <si>
    <t>A5 20页/本</t>
  </si>
  <si>
    <t>强光手电筒</t>
  </si>
  <si>
    <t>门卫室</t>
  </si>
  <si>
    <t>专用剪纸双面红色宣纸</t>
  </si>
  <si>
    <t>20*20厘米</t>
  </si>
  <si>
    <t>纸艺华裳社团</t>
  </si>
  <si>
    <t>付苹玉</t>
  </si>
  <si>
    <t>社团</t>
  </si>
  <si>
    <t>s</t>
  </si>
  <si>
    <t>四尺十开宣纸</t>
  </si>
  <si>
    <t>27*34厘米</t>
  </si>
  <si>
    <t>z</t>
  </si>
  <si>
    <t>5号篮球</t>
  </si>
  <si>
    <t>5号</t>
  </si>
  <si>
    <t>篮球社团及体育课</t>
  </si>
  <si>
    <t>姜东</t>
  </si>
  <si>
    <t>手工剪刀</t>
  </si>
  <si>
    <t>美术</t>
  </si>
  <si>
    <t>王菊</t>
  </si>
  <si>
    <t>8k素描纸</t>
  </si>
  <si>
    <t>200g</t>
  </si>
  <si>
    <t>青花古韵社团</t>
  </si>
  <si>
    <t>蓝色勾线笔</t>
  </si>
  <si>
    <t>白色蛋糕盘</t>
  </si>
  <si>
    <t>纯白色扇面（团扇，折扇，异形各50个）</t>
  </si>
  <si>
    <t>大电池</t>
  </si>
  <si>
    <t>1号</t>
  </si>
  <si>
    <t>对</t>
  </si>
  <si>
    <t>实验教学用</t>
  </si>
  <si>
    <t>龙章生</t>
  </si>
  <si>
    <t>实验室</t>
  </si>
  <si>
    <t>钮扣电池</t>
  </si>
  <si>
    <t>LR44</t>
  </si>
  <si>
    <t>粒</t>
  </si>
  <si>
    <t>干电池</t>
  </si>
  <si>
    <t>节</t>
  </si>
  <si>
    <t>Arduino uno 主控板及扩展板</t>
  </si>
  <si>
    <t>科创社团</t>
  </si>
  <si>
    <t>编程舵机</t>
  </si>
  <si>
    <t>DFRobot DF9GMS 180°微型舵机</t>
  </si>
  <si>
    <t>温度传感器</t>
  </si>
  <si>
    <t>18B20</t>
  </si>
  <si>
    <t>书法投影实物展台</t>
  </si>
  <si>
    <t>刘航</t>
  </si>
  <si>
    <t>书法室</t>
  </si>
  <si>
    <t>篮球网（免安装）</t>
  </si>
  <si>
    <t>副</t>
  </si>
  <si>
    <t>体育</t>
  </si>
  <si>
    <t>训练圈</t>
  </si>
  <si>
    <t>电胶布</t>
  </si>
  <si>
    <t>9m白色</t>
  </si>
  <si>
    <t>日常维修</t>
  </si>
  <si>
    <t>钟光富</t>
  </si>
  <si>
    <t>维修维护</t>
  </si>
  <si>
    <t>铜芯线</t>
  </si>
  <si>
    <t>4平方</t>
  </si>
  <si>
    <t>草酸</t>
  </si>
  <si>
    <t>高浓度50L</t>
  </si>
  <si>
    <t>桶</t>
  </si>
  <si>
    <t>加网肥皂盒</t>
  </si>
  <si>
    <t>公牛218插板</t>
  </si>
  <si>
    <t>大垃圾袋</t>
  </si>
  <si>
    <t>平口黑色80*100</t>
  </si>
  <si>
    <t>小垃圾袋</t>
  </si>
  <si>
    <t>黑色32*52</t>
  </si>
  <si>
    <t>扎带</t>
  </si>
  <si>
    <t>40cm</t>
  </si>
  <si>
    <t>双管led灯架</t>
  </si>
  <si>
    <t>LED灯管T8</t>
  </si>
  <si>
    <t>竹丫</t>
  </si>
  <si>
    <t>捆</t>
  </si>
  <si>
    <t>榄菊杀虫剂</t>
  </si>
  <si>
    <t>檀香</t>
  </si>
  <si>
    <t>公牛LED灯30W</t>
  </si>
  <si>
    <t>电动喷雾器</t>
  </si>
  <si>
    <t>8L锂电3喷头</t>
  </si>
  <si>
    <t>台</t>
  </si>
  <si>
    <t>用于消毒</t>
  </si>
  <si>
    <t>合计</t>
  </si>
  <si>
    <t>部门领导      审批意见</t>
  </si>
  <si>
    <t xml:space="preserve">   签字：</t>
  </si>
  <si>
    <t>工会审核意见</t>
  </si>
  <si>
    <t xml:space="preserve">  签字：</t>
  </si>
  <si>
    <t>分管领导审核意见</t>
  </si>
  <si>
    <t>主要领导    审批意见</t>
  </si>
  <si>
    <t>采购方：遵义市汇川区第十三小学</t>
  </si>
  <si>
    <t>k</t>
  </si>
  <si>
    <t>2025 年</t>
  </si>
  <si>
    <t>8 月</t>
  </si>
  <si>
    <t>17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</si>
</sst>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2"/>
      <color rgb="FF00000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left" vertical="top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 wrapText="1"/>
    </xf>
    <xf numFmtId="0" fontId="0" fillId="0" borderId="2" xfId="0" applyFill="1" applyBorder="1" applyAlignment="1" applyProtection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2" Type="http://schemas.openxmlformats.org/officeDocument/2006/relationships/image" Target="media/image9.jpeg"/><Relationship Id="rId1" Type="http://schemas.openxmlformats.org/officeDocument/2006/relationships/image" Target="media/image8.jpe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0</xdr:colOff>
      <xdr:row>91</xdr:row>
      <xdr:rowOff>0</xdr:rowOff>
    </xdr:from>
    <xdr:to>
      <xdr:col>12</xdr:col>
      <xdr:colOff>47625</xdr:colOff>
      <xdr:row>91</xdr:row>
      <xdr:rowOff>1885950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068300" y="38315900"/>
          <a:ext cx="1400175" cy="18859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0</xdr:colOff>
      <xdr:row>9</xdr:row>
      <xdr:rowOff>0</xdr:rowOff>
    </xdr:from>
    <xdr:to>
      <xdr:col>12</xdr:col>
      <xdr:colOff>57150</xdr:colOff>
      <xdr:row>9</xdr:row>
      <xdr:rowOff>1828800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068300" y="3086100"/>
          <a:ext cx="1409700" cy="1828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78105</xdr:colOff>
      <xdr:row>10</xdr:row>
      <xdr:rowOff>257810</xdr:rowOff>
    </xdr:from>
    <xdr:to>
      <xdr:col>12</xdr:col>
      <xdr:colOff>68580</xdr:colOff>
      <xdr:row>10</xdr:row>
      <xdr:rowOff>2067560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146405" y="5236210"/>
          <a:ext cx="1343025" cy="1809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67945</xdr:colOff>
      <xdr:row>12</xdr:row>
      <xdr:rowOff>90805</xdr:rowOff>
    </xdr:from>
    <xdr:to>
      <xdr:col>12</xdr:col>
      <xdr:colOff>425450</xdr:colOff>
      <xdr:row>12</xdr:row>
      <xdr:rowOff>1394460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 rot="5400000">
          <a:off x="13339445" y="7393305"/>
          <a:ext cx="1303655" cy="17100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139700</xdr:colOff>
      <xdr:row>13</xdr:row>
      <xdr:rowOff>320675</xdr:rowOff>
    </xdr:from>
    <xdr:to>
      <xdr:col>11</xdr:col>
      <xdr:colOff>1181100</xdr:colOff>
      <xdr:row>13</xdr:row>
      <xdr:rowOff>1506220</xdr:rowOff>
    </xdr:to>
    <xdr:pic>
      <xdr:nvPicPr>
        <xdr:cNvPr id="6" name="图片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 rot="16200000">
          <a:off x="13135610" y="9561830"/>
          <a:ext cx="1185545" cy="1041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1208087</xdr:colOff>
      <xdr:row>13</xdr:row>
      <xdr:rowOff>326072</xdr:rowOff>
    </xdr:from>
    <xdr:to>
      <xdr:col>13</xdr:col>
      <xdr:colOff>195897</xdr:colOff>
      <xdr:row>13</xdr:row>
      <xdr:rowOff>1469707</xdr:rowOff>
    </xdr:to>
    <xdr:pic>
      <xdr:nvPicPr>
        <xdr:cNvPr id="7" name="图片 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 rot="16200000">
          <a:off x="14217015" y="9553575"/>
          <a:ext cx="1143635" cy="10261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0</xdr:colOff>
      <xdr:row>75</xdr:row>
      <xdr:rowOff>0</xdr:rowOff>
    </xdr:from>
    <xdr:to>
      <xdr:col>12</xdr:col>
      <xdr:colOff>104775</xdr:colOff>
      <xdr:row>75</xdr:row>
      <xdr:rowOff>1457325</xdr:rowOff>
    </xdr:to>
    <xdr:pic>
      <xdr:nvPicPr>
        <xdr:cNvPr id="8" name="图片 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3068300" y="30213300"/>
          <a:ext cx="1457325" cy="1457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9"/>
  <sheetViews>
    <sheetView tabSelected="1" zoomScale="61" zoomScaleNormal="61" topLeftCell="A78" workbookViewId="0">
      <selection activeCell="Q85" sqref="Q85"/>
    </sheetView>
  </sheetViews>
  <sheetFormatPr defaultColWidth="9" defaultRowHeight="25" customHeight="1"/>
  <cols>
    <col min="1" max="1" width="7.25" customWidth="1"/>
    <col min="2" max="2" width="48.5" customWidth="1"/>
    <col min="3" max="3" width="23.5" customWidth="1"/>
    <col min="4" max="4" width="7" customWidth="1"/>
    <col min="5" max="5" width="7.125" customWidth="1"/>
    <col min="6" max="7" width="10.125" customWidth="1"/>
    <col min="8" max="8" width="18.75" style="2" customWidth="1"/>
    <col min="9" max="9" width="9.375" customWidth="1"/>
    <col min="10" max="10" width="29.75" customWidth="1"/>
    <col min="11" max="11" width="24.875" hidden="1" customWidth="1"/>
    <col min="12" max="12" width="17.75" customWidth="1"/>
  </cols>
  <sheetData>
    <row r="1" customHeight="1" spans="1:11">
      <c r="A1" s="3" t="s">
        <v>0</v>
      </c>
      <c r="B1" s="3"/>
      <c r="C1" s="3"/>
      <c r="D1" s="3"/>
      <c r="E1" s="3"/>
      <c r="F1" s="3"/>
      <c r="G1" s="3"/>
      <c r="H1" s="4"/>
      <c r="I1" s="3"/>
      <c r="J1" s="3"/>
      <c r="K1" s="20"/>
    </row>
    <row r="2" customHeight="1" spans="1:11">
      <c r="A2" s="3"/>
      <c r="B2" s="3"/>
      <c r="C2" s="3"/>
      <c r="D2" s="3"/>
      <c r="E2" s="3"/>
      <c r="F2" s="3"/>
      <c r="G2" s="3"/>
      <c r="H2" s="4"/>
      <c r="I2" s="3"/>
      <c r="J2" s="3"/>
      <c r="K2" s="20"/>
    </row>
    <row r="3" ht="34" customHeight="1" spans="1:11">
      <c r="A3" s="5" t="s">
        <v>1</v>
      </c>
      <c r="B3" s="5"/>
      <c r="C3" s="5"/>
      <c r="D3" s="5"/>
      <c r="E3" s="5"/>
      <c r="F3" s="5"/>
      <c r="G3" s="5"/>
      <c r="H3" s="6"/>
      <c r="I3" s="5"/>
      <c r="J3" s="5"/>
      <c r="K3" s="20"/>
    </row>
    <row r="4" customHeight="1" spans="1:11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8" t="s">
        <v>7</v>
      </c>
      <c r="G4" s="8" t="s">
        <v>8</v>
      </c>
      <c r="H4" s="9" t="s">
        <v>9</v>
      </c>
      <c r="I4" s="7" t="s">
        <v>10</v>
      </c>
      <c r="J4" s="7" t="s">
        <v>2</v>
      </c>
      <c r="K4" s="20"/>
    </row>
    <row r="5" customHeight="1" spans="1:11">
      <c r="A5" s="7" t="s">
        <v>11</v>
      </c>
      <c r="B5" s="7" t="s">
        <v>12</v>
      </c>
      <c r="C5" s="7"/>
      <c r="D5" s="7"/>
      <c r="E5" s="7"/>
      <c r="F5" s="8"/>
      <c r="G5" s="8"/>
      <c r="H5" s="9"/>
      <c r="I5" s="7"/>
      <c r="J5" s="7"/>
      <c r="K5" s="21"/>
    </row>
    <row r="6" customHeight="1" spans="1:22">
      <c r="A6" s="10">
        <v>1</v>
      </c>
      <c r="B6" s="11" t="s">
        <v>13</v>
      </c>
      <c r="C6" s="12" t="s">
        <v>14</v>
      </c>
      <c r="D6" s="12" t="s">
        <v>14</v>
      </c>
      <c r="E6" s="12">
        <v>1000</v>
      </c>
      <c r="F6" s="12">
        <v>0.12</v>
      </c>
      <c r="G6" s="12">
        <f>E6*F6</f>
        <v>120</v>
      </c>
      <c r="H6" s="11" t="s">
        <v>15</v>
      </c>
      <c r="I6" s="12" t="s">
        <v>16</v>
      </c>
      <c r="J6" s="12" t="s">
        <v>17</v>
      </c>
      <c r="K6" s="21" t="s">
        <v>18</v>
      </c>
      <c r="V6" s="12">
        <v>0.1</v>
      </c>
    </row>
    <row r="7" customHeight="1" spans="1:22">
      <c r="A7" s="10">
        <v>2</v>
      </c>
      <c r="B7" s="13" t="s">
        <v>19</v>
      </c>
      <c r="C7" s="12"/>
      <c r="D7" s="13" t="s">
        <v>20</v>
      </c>
      <c r="E7" s="13">
        <v>10</v>
      </c>
      <c r="F7" s="13">
        <v>5.4</v>
      </c>
      <c r="G7" s="12">
        <f>E7*F7</f>
        <v>54</v>
      </c>
      <c r="H7" s="11"/>
      <c r="I7" s="12" t="s">
        <v>21</v>
      </c>
      <c r="J7" s="12" t="s">
        <v>17</v>
      </c>
      <c r="K7" s="21"/>
      <c r="V7" s="13">
        <v>4.5</v>
      </c>
    </row>
    <row r="8" customHeight="1" spans="1:22">
      <c r="A8" s="10">
        <v>3</v>
      </c>
      <c r="B8" s="13" t="s">
        <v>22</v>
      </c>
      <c r="C8" s="12"/>
      <c r="D8" s="13" t="s">
        <v>23</v>
      </c>
      <c r="E8" s="13">
        <v>5</v>
      </c>
      <c r="F8" s="13">
        <v>36</v>
      </c>
      <c r="G8" s="12">
        <f>E8*F8</f>
        <v>180</v>
      </c>
      <c r="H8" s="11"/>
      <c r="I8" s="12" t="s">
        <v>21</v>
      </c>
      <c r="J8" s="12" t="s">
        <v>17</v>
      </c>
      <c r="K8" s="21"/>
      <c r="V8" s="13">
        <v>30</v>
      </c>
    </row>
    <row r="9" ht="34" customHeight="1" spans="1:22">
      <c r="A9" s="10">
        <v>4</v>
      </c>
      <c r="B9" s="14" t="s">
        <v>24</v>
      </c>
      <c r="C9" s="14"/>
      <c r="D9" s="14" t="s">
        <v>25</v>
      </c>
      <c r="E9" s="14">
        <v>2</v>
      </c>
      <c r="F9" s="14">
        <v>72</v>
      </c>
      <c r="G9" s="12">
        <f>E9*F9</f>
        <v>144</v>
      </c>
      <c r="H9" s="11"/>
      <c r="I9" s="12" t="s">
        <v>21</v>
      </c>
      <c r="J9" s="12" t="s">
        <v>17</v>
      </c>
      <c r="K9" s="21"/>
      <c r="V9" s="14">
        <v>60</v>
      </c>
    </row>
    <row r="10" ht="149" customHeight="1" spans="1:22">
      <c r="A10" s="10">
        <v>5</v>
      </c>
      <c r="B10" s="13" t="s">
        <v>26</v>
      </c>
      <c r="C10" s="15" t="s">
        <v>27</v>
      </c>
      <c r="D10" s="13" t="s">
        <v>20</v>
      </c>
      <c r="E10" s="13">
        <v>10</v>
      </c>
      <c r="F10" s="13">
        <v>12</v>
      </c>
      <c r="G10" s="12">
        <f>E10*F10</f>
        <v>120</v>
      </c>
      <c r="H10" s="11"/>
      <c r="I10" s="12" t="s">
        <v>21</v>
      </c>
      <c r="J10" s="12" t="s">
        <v>17</v>
      </c>
      <c r="K10" s="21"/>
      <c r="V10" s="13">
        <v>10</v>
      </c>
    </row>
    <row r="11" ht="174" customHeight="1" spans="1:22">
      <c r="A11" s="10">
        <v>6</v>
      </c>
      <c r="B11" s="13" t="s">
        <v>28</v>
      </c>
      <c r="C11" s="15" t="s">
        <v>29</v>
      </c>
      <c r="D11" s="13" t="s">
        <v>20</v>
      </c>
      <c r="E11" s="13">
        <v>10</v>
      </c>
      <c r="F11" s="13">
        <v>12</v>
      </c>
      <c r="G11" s="12">
        <f>E11*F11</f>
        <v>120</v>
      </c>
      <c r="H11" s="11"/>
      <c r="I11" s="12" t="s">
        <v>21</v>
      </c>
      <c r="J11" s="12" t="s">
        <v>17</v>
      </c>
      <c r="K11" s="21"/>
      <c r="V11" s="13">
        <v>10</v>
      </c>
    </row>
    <row r="12" customHeight="1" spans="1:22">
      <c r="A12" s="10">
        <v>7</v>
      </c>
      <c r="B12" s="13" t="s">
        <v>30</v>
      </c>
      <c r="C12" s="12"/>
      <c r="D12" s="13" t="s">
        <v>20</v>
      </c>
      <c r="E12" s="13">
        <v>30</v>
      </c>
      <c r="F12" s="13">
        <v>8.4</v>
      </c>
      <c r="G12" s="12">
        <f>E12*F12</f>
        <v>252</v>
      </c>
      <c r="H12" s="11"/>
      <c r="I12" s="12" t="s">
        <v>21</v>
      </c>
      <c r="J12" s="12" t="s">
        <v>17</v>
      </c>
      <c r="K12" s="21"/>
      <c r="V12" s="13">
        <v>7</v>
      </c>
    </row>
    <row r="13" ht="131" customHeight="1" spans="1:22">
      <c r="A13" s="10">
        <v>8</v>
      </c>
      <c r="B13" s="16" t="s">
        <v>31</v>
      </c>
      <c r="C13" s="12" t="s">
        <v>32</v>
      </c>
      <c r="D13" s="12" t="s">
        <v>33</v>
      </c>
      <c r="E13" s="12">
        <v>5000</v>
      </c>
      <c r="F13" s="12">
        <v>0.072</v>
      </c>
      <c r="G13" s="12">
        <f>E13*F13</f>
        <v>360</v>
      </c>
      <c r="H13" s="11" t="s">
        <v>34</v>
      </c>
      <c r="I13" s="12" t="s">
        <v>35</v>
      </c>
      <c r="J13" s="15" t="s">
        <v>36</v>
      </c>
      <c r="K13" s="21" t="s">
        <v>37</v>
      </c>
      <c r="V13" s="12">
        <v>0.06</v>
      </c>
    </row>
    <row r="14" ht="131" customHeight="1" spans="1:22">
      <c r="A14" s="10">
        <v>9</v>
      </c>
      <c r="B14" s="17" t="s">
        <v>38</v>
      </c>
      <c r="C14" s="12" t="s">
        <v>39</v>
      </c>
      <c r="D14" s="12" t="s">
        <v>14</v>
      </c>
      <c r="E14" s="12">
        <f>26*5</f>
        <v>130</v>
      </c>
      <c r="F14" s="12">
        <v>14.4</v>
      </c>
      <c r="G14" s="12">
        <f>E14*F14</f>
        <v>1872</v>
      </c>
      <c r="H14" s="18" t="s">
        <v>34</v>
      </c>
      <c r="I14" s="12" t="s">
        <v>35</v>
      </c>
      <c r="J14" s="15" t="s">
        <v>36</v>
      </c>
      <c r="K14" s="21" t="s">
        <v>37</v>
      </c>
      <c r="V14" s="12">
        <v>12</v>
      </c>
    </row>
    <row r="15" customHeight="1" spans="1:22">
      <c r="A15" s="10">
        <v>10</v>
      </c>
      <c r="B15" s="12" t="s">
        <v>40</v>
      </c>
      <c r="C15" s="12" t="s">
        <v>41</v>
      </c>
      <c r="D15" s="12" t="s">
        <v>42</v>
      </c>
      <c r="E15" s="12">
        <v>300</v>
      </c>
      <c r="F15" s="12">
        <v>1.8</v>
      </c>
      <c r="G15" s="12">
        <f>E15*F15</f>
        <v>540</v>
      </c>
      <c r="H15" s="11"/>
      <c r="I15" s="12" t="s">
        <v>35</v>
      </c>
      <c r="J15" s="15" t="s">
        <v>36</v>
      </c>
      <c r="K15" s="21" t="s">
        <v>37</v>
      </c>
      <c r="V15" s="12">
        <v>1.5</v>
      </c>
    </row>
    <row r="16" customHeight="1" spans="1:22">
      <c r="A16" s="10">
        <v>11</v>
      </c>
      <c r="B16" s="12" t="s">
        <v>43</v>
      </c>
      <c r="C16" s="12" t="s">
        <v>44</v>
      </c>
      <c r="D16" s="12" t="s">
        <v>45</v>
      </c>
      <c r="E16" s="12">
        <v>26</v>
      </c>
      <c r="F16" s="12">
        <v>4.8</v>
      </c>
      <c r="G16" s="12">
        <f>E16*F16</f>
        <v>124.8</v>
      </c>
      <c r="H16" s="11"/>
      <c r="I16" s="12" t="s">
        <v>35</v>
      </c>
      <c r="J16" s="15" t="s">
        <v>36</v>
      </c>
      <c r="K16" s="21"/>
      <c r="V16" s="12">
        <v>4</v>
      </c>
    </row>
    <row r="17" customHeight="1" spans="1:22">
      <c r="A17" s="10">
        <v>12</v>
      </c>
      <c r="B17" s="12" t="s">
        <v>46</v>
      </c>
      <c r="C17" s="12" t="s">
        <v>47</v>
      </c>
      <c r="D17" s="12" t="s">
        <v>45</v>
      </c>
      <c r="E17" s="12">
        <v>1</v>
      </c>
      <c r="F17" s="12">
        <v>18</v>
      </c>
      <c r="G17" s="12">
        <f>E17*F17</f>
        <v>18</v>
      </c>
      <c r="H17" s="11"/>
      <c r="I17" s="12" t="s">
        <v>35</v>
      </c>
      <c r="J17" s="15" t="s">
        <v>36</v>
      </c>
      <c r="K17" s="21"/>
      <c r="V17" s="12">
        <v>15</v>
      </c>
    </row>
    <row r="18" customHeight="1" spans="1:22">
      <c r="A18" s="10">
        <v>13</v>
      </c>
      <c r="B18" s="12" t="s">
        <v>48</v>
      </c>
      <c r="C18" s="12" t="s">
        <v>49</v>
      </c>
      <c r="D18" s="12" t="s">
        <v>50</v>
      </c>
      <c r="E18" s="12">
        <v>30</v>
      </c>
      <c r="F18" s="12">
        <v>1.2</v>
      </c>
      <c r="G18" s="12">
        <f>E18*F18</f>
        <v>36</v>
      </c>
      <c r="H18" s="11"/>
      <c r="I18" s="12" t="s">
        <v>35</v>
      </c>
      <c r="J18" s="15" t="s">
        <v>36</v>
      </c>
      <c r="K18" s="21" t="s">
        <v>37</v>
      </c>
      <c r="V18" s="12">
        <v>1</v>
      </c>
    </row>
    <row r="19" customHeight="1" spans="1:22">
      <c r="A19" s="10">
        <v>14</v>
      </c>
      <c r="B19" s="12" t="s">
        <v>51</v>
      </c>
      <c r="C19" s="12"/>
      <c r="D19" s="12" t="s">
        <v>14</v>
      </c>
      <c r="E19" s="12">
        <v>1</v>
      </c>
      <c r="F19" s="12">
        <v>144</v>
      </c>
      <c r="G19" s="12">
        <f>E19*F19</f>
        <v>144</v>
      </c>
      <c r="H19" s="11" t="s">
        <v>52</v>
      </c>
      <c r="I19" s="12" t="s">
        <v>53</v>
      </c>
      <c r="J19" s="12" t="s">
        <v>54</v>
      </c>
      <c r="K19" s="21" t="s">
        <v>37</v>
      </c>
      <c r="V19" s="12">
        <v>120</v>
      </c>
    </row>
    <row r="20" customHeight="1" spans="1:22">
      <c r="A20" s="10">
        <v>15</v>
      </c>
      <c r="B20" s="11" t="s">
        <v>55</v>
      </c>
      <c r="C20" s="12" t="s">
        <v>56</v>
      </c>
      <c r="D20" s="12" t="s">
        <v>57</v>
      </c>
      <c r="E20" s="12">
        <v>1</v>
      </c>
      <c r="F20" s="12">
        <v>840</v>
      </c>
      <c r="G20" s="12">
        <f>E20*F20</f>
        <v>840</v>
      </c>
      <c r="H20" s="11" t="s">
        <v>58</v>
      </c>
      <c r="I20" s="12" t="s">
        <v>59</v>
      </c>
      <c r="J20" s="12" t="s">
        <v>60</v>
      </c>
      <c r="K20" s="21" t="s">
        <v>37</v>
      </c>
      <c r="V20" s="12">
        <v>700</v>
      </c>
    </row>
    <row r="21" customHeight="1" spans="1:22">
      <c r="A21" s="10">
        <v>16</v>
      </c>
      <c r="B21" s="12" t="s">
        <v>61</v>
      </c>
      <c r="C21" s="12"/>
      <c r="D21" s="12" t="s">
        <v>62</v>
      </c>
      <c r="E21" s="12">
        <v>40</v>
      </c>
      <c r="F21" s="12">
        <v>12</v>
      </c>
      <c r="G21" s="12">
        <f t="shared" ref="G21:G68" si="0">E21*F21</f>
        <v>480</v>
      </c>
      <c r="H21" s="11" t="s">
        <v>58</v>
      </c>
      <c r="I21" s="12" t="s">
        <v>63</v>
      </c>
      <c r="J21" s="12" t="s">
        <v>60</v>
      </c>
      <c r="K21" s="21"/>
      <c r="V21" s="12">
        <v>10</v>
      </c>
    </row>
    <row r="22" customHeight="1" spans="1:22">
      <c r="A22" s="10">
        <v>17</v>
      </c>
      <c r="B22" s="12" t="s">
        <v>64</v>
      </c>
      <c r="C22" s="12" t="s">
        <v>65</v>
      </c>
      <c r="D22" s="12" t="s">
        <v>14</v>
      </c>
      <c r="E22" s="12">
        <v>30</v>
      </c>
      <c r="F22" s="12">
        <v>2.4</v>
      </c>
      <c r="G22" s="12">
        <f t="shared" si="0"/>
        <v>72</v>
      </c>
      <c r="H22" s="11" t="s">
        <v>66</v>
      </c>
      <c r="I22" s="12" t="s">
        <v>67</v>
      </c>
      <c r="J22" s="12" t="s">
        <v>68</v>
      </c>
      <c r="K22" s="21" t="s">
        <v>37</v>
      </c>
      <c r="V22" s="12">
        <v>2</v>
      </c>
    </row>
    <row r="23" customHeight="1" spans="1:22">
      <c r="A23" s="10">
        <v>18</v>
      </c>
      <c r="B23" s="12" t="s">
        <v>69</v>
      </c>
      <c r="C23" s="12" t="s">
        <v>70</v>
      </c>
      <c r="D23" s="12" t="s">
        <v>25</v>
      </c>
      <c r="E23" s="12">
        <v>30</v>
      </c>
      <c r="F23" s="12">
        <v>36</v>
      </c>
      <c r="G23" s="12">
        <f t="shared" si="0"/>
        <v>1080</v>
      </c>
      <c r="H23" s="11" t="s">
        <v>52</v>
      </c>
      <c r="I23" s="12"/>
      <c r="J23" s="12" t="s">
        <v>68</v>
      </c>
      <c r="K23" s="21" t="s">
        <v>37</v>
      </c>
      <c r="V23" s="12">
        <v>30</v>
      </c>
    </row>
    <row r="24" customHeight="1" spans="1:22">
      <c r="A24" s="10">
        <v>19</v>
      </c>
      <c r="B24" s="13" t="s">
        <v>71</v>
      </c>
      <c r="C24" s="12"/>
      <c r="D24" s="13" t="s">
        <v>50</v>
      </c>
      <c r="E24" s="13">
        <v>1008</v>
      </c>
      <c r="F24" s="13">
        <v>1.14</v>
      </c>
      <c r="G24" s="12">
        <f t="shared" si="0"/>
        <v>1149.12</v>
      </c>
      <c r="H24" s="17" t="s">
        <v>72</v>
      </c>
      <c r="I24" s="12" t="s">
        <v>73</v>
      </c>
      <c r="J24" s="22" t="s">
        <v>68</v>
      </c>
      <c r="K24" s="21"/>
      <c r="V24" s="13">
        <v>0.95</v>
      </c>
    </row>
    <row r="25" customHeight="1" spans="1:22">
      <c r="A25" s="10">
        <v>20</v>
      </c>
      <c r="B25" s="11" t="s">
        <v>74</v>
      </c>
      <c r="C25" s="12"/>
      <c r="D25" s="12" t="s">
        <v>50</v>
      </c>
      <c r="E25" s="12">
        <v>1008</v>
      </c>
      <c r="F25" s="12">
        <v>3.6</v>
      </c>
      <c r="G25" s="12">
        <f t="shared" si="0"/>
        <v>3628.8</v>
      </c>
      <c r="H25" s="17" t="s">
        <v>72</v>
      </c>
      <c r="I25" s="12" t="s">
        <v>73</v>
      </c>
      <c r="J25" s="22" t="s">
        <v>68</v>
      </c>
      <c r="K25" s="21"/>
      <c r="V25" s="12">
        <v>3</v>
      </c>
    </row>
    <row r="26" customHeight="1" spans="1:22">
      <c r="A26" s="10">
        <v>21</v>
      </c>
      <c r="B26" s="12" t="s">
        <v>75</v>
      </c>
      <c r="C26" s="12"/>
      <c r="D26" s="12" t="s">
        <v>25</v>
      </c>
      <c r="E26" s="12">
        <v>1</v>
      </c>
      <c r="F26" s="12">
        <v>120</v>
      </c>
      <c r="G26" s="12">
        <f t="shared" si="0"/>
        <v>120</v>
      </c>
      <c r="H26" s="11"/>
      <c r="I26" s="12" t="s">
        <v>21</v>
      </c>
      <c r="J26" s="12" t="s">
        <v>68</v>
      </c>
      <c r="K26" s="21" t="s">
        <v>18</v>
      </c>
      <c r="V26" s="12">
        <v>100</v>
      </c>
    </row>
    <row r="27" customHeight="1" spans="1:22">
      <c r="A27" s="10">
        <v>22</v>
      </c>
      <c r="B27" s="12" t="s">
        <v>76</v>
      </c>
      <c r="C27" s="12"/>
      <c r="D27" s="12" t="s">
        <v>14</v>
      </c>
      <c r="E27" s="12">
        <v>40</v>
      </c>
      <c r="F27" s="12">
        <v>3</v>
      </c>
      <c r="G27" s="12">
        <f t="shared" si="0"/>
        <v>120</v>
      </c>
      <c r="H27" s="11"/>
      <c r="I27" s="12" t="s">
        <v>21</v>
      </c>
      <c r="J27" s="12" t="s">
        <v>68</v>
      </c>
      <c r="K27" s="21" t="s">
        <v>18</v>
      </c>
      <c r="V27" s="12">
        <v>2.5</v>
      </c>
    </row>
    <row r="28" customHeight="1" spans="1:22">
      <c r="A28" s="10">
        <v>23</v>
      </c>
      <c r="B28" s="13" t="s">
        <v>77</v>
      </c>
      <c r="C28" s="12" t="s">
        <v>78</v>
      </c>
      <c r="D28" s="12" t="s">
        <v>25</v>
      </c>
      <c r="E28" s="12">
        <v>20</v>
      </c>
      <c r="F28" s="12">
        <v>160</v>
      </c>
      <c r="G28" s="12">
        <f t="shared" si="0"/>
        <v>3200</v>
      </c>
      <c r="H28" s="11" t="s">
        <v>79</v>
      </c>
      <c r="I28" s="12" t="s">
        <v>21</v>
      </c>
      <c r="J28" s="12" t="s">
        <v>68</v>
      </c>
      <c r="K28" s="21"/>
      <c r="V28" s="12">
        <v>160</v>
      </c>
    </row>
    <row r="29" customHeight="1" spans="1:22">
      <c r="A29" s="10">
        <v>24</v>
      </c>
      <c r="B29" s="13" t="s">
        <v>80</v>
      </c>
      <c r="C29" s="12"/>
      <c r="D29" s="12" t="s">
        <v>14</v>
      </c>
      <c r="E29" s="12">
        <v>100</v>
      </c>
      <c r="F29" s="12">
        <v>3</v>
      </c>
      <c r="G29" s="12">
        <f t="shared" si="0"/>
        <v>300</v>
      </c>
      <c r="H29" s="11" t="s">
        <v>79</v>
      </c>
      <c r="I29" s="12" t="s">
        <v>21</v>
      </c>
      <c r="J29" s="12" t="s">
        <v>68</v>
      </c>
      <c r="K29" s="21"/>
      <c r="V29" s="12">
        <v>2.8</v>
      </c>
    </row>
    <row r="30" customHeight="1" spans="1:22">
      <c r="A30" s="10">
        <v>25</v>
      </c>
      <c r="B30" s="13" t="s">
        <v>81</v>
      </c>
      <c r="C30" s="12"/>
      <c r="D30" s="12" t="s">
        <v>14</v>
      </c>
      <c r="E30" s="12">
        <v>300</v>
      </c>
      <c r="F30" s="12">
        <v>2.8</v>
      </c>
      <c r="G30" s="12">
        <f t="shared" si="0"/>
        <v>840</v>
      </c>
      <c r="H30" s="11" t="s">
        <v>79</v>
      </c>
      <c r="I30" s="12" t="s">
        <v>21</v>
      </c>
      <c r="J30" s="12" t="s">
        <v>68</v>
      </c>
      <c r="K30" s="21"/>
      <c r="V30" s="12">
        <v>2.5</v>
      </c>
    </row>
    <row r="31" customHeight="1" spans="1:22">
      <c r="A31" s="10">
        <v>26</v>
      </c>
      <c r="B31" s="13" t="s">
        <v>82</v>
      </c>
      <c r="C31" s="12"/>
      <c r="D31" s="12" t="s">
        <v>14</v>
      </c>
      <c r="E31" s="12">
        <v>200</v>
      </c>
      <c r="F31" s="12">
        <v>1.5</v>
      </c>
      <c r="G31" s="12">
        <f t="shared" si="0"/>
        <v>300</v>
      </c>
      <c r="H31" s="11" t="s">
        <v>79</v>
      </c>
      <c r="I31" s="12" t="s">
        <v>21</v>
      </c>
      <c r="J31" s="12" t="s">
        <v>68</v>
      </c>
      <c r="K31" s="21"/>
      <c r="V31" s="12">
        <v>2</v>
      </c>
    </row>
    <row r="32" customHeight="1" spans="1:22">
      <c r="A32" s="10">
        <v>27</v>
      </c>
      <c r="B32" s="13" t="s">
        <v>83</v>
      </c>
      <c r="C32" s="12"/>
      <c r="D32" s="12" t="s">
        <v>14</v>
      </c>
      <c r="E32" s="12">
        <v>50</v>
      </c>
      <c r="F32" s="12">
        <v>3.6</v>
      </c>
      <c r="G32" s="12">
        <f t="shared" si="0"/>
        <v>180</v>
      </c>
      <c r="H32" s="11" t="s">
        <v>79</v>
      </c>
      <c r="I32" s="12" t="s">
        <v>21</v>
      </c>
      <c r="J32" s="12" t="s">
        <v>68</v>
      </c>
      <c r="K32" s="21"/>
      <c r="V32" s="12">
        <v>3</v>
      </c>
    </row>
    <row r="33" customHeight="1" spans="1:22">
      <c r="A33" s="10">
        <v>28</v>
      </c>
      <c r="B33" s="13" t="s">
        <v>84</v>
      </c>
      <c r="C33" s="12"/>
      <c r="D33" s="12" t="s">
        <v>14</v>
      </c>
      <c r="E33" s="12">
        <v>50</v>
      </c>
      <c r="F33" s="12">
        <v>5.4</v>
      </c>
      <c r="G33" s="12">
        <f t="shared" si="0"/>
        <v>270</v>
      </c>
      <c r="H33" s="11" t="s">
        <v>79</v>
      </c>
      <c r="I33" s="12" t="s">
        <v>21</v>
      </c>
      <c r="J33" s="12" t="s">
        <v>68</v>
      </c>
      <c r="K33" s="21"/>
      <c r="V33" s="12">
        <v>4.5</v>
      </c>
    </row>
    <row r="34" customHeight="1" spans="1:22">
      <c r="A34" s="10">
        <v>29</v>
      </c>
      <c r="B34" s="13" t="s">
        <v>85</v>
      </c>
      <c r="C34" s="12"/>
      <c r="D34" s="13" t="s">
        <v>14</v>
      </c>
      <c r="E34" s="13">
        <v>10</v>
      </c>
      <c r="F34" s="13">
        <v>3</v>
      </c>
      <c r="G34" s="12">
        <f t="shared" si="0"/>
        <v>30</v>
      </c>
      <c r="H34" s="11"/>
      <c r="I34" s="12" t="s">
        <v>21</v>
      </c>
      <c r="J34" s="12" t="s">
        <v>68</v>
      </c>
      <c r="K34" s="21"/>
      <c r="V34" s="13">
        <v>2.5</v>
      </c>
    </row>
    <row r="35" ht="23" customHeight="1" spans="1:22">
      <c r="A35" s="10">
        <v>30</v>
      </c>
      <c r="B35" s="13" t="s">
        <v>86</v>
      </c>
      <c r="C35" s="12"/>
      <c r="D35" s="13" t="s">
        <v>87</v>
      </c>
      <c r="E35" s="13">
        <v>6</v>
      </c>
      <c r="F35" s="13">
        <v>36</v>
      </c>
      <c r="G35" s="12">
        <f t="shared" si="0"/>
        <v>216</v>
      </c>
      <c r="H35" s="11"/>
      <c r="I35" s="12" t="s">
        <v>21</v>
      </c>
      <c r="J35" s="12" t="s">
        <v>68</v>
      </c>
      <c r="K35" s="21"/>
      <c r="V35" s="13">
        <v>30</v>
      </c>
    </row>
    <row r="36" customHeight="1" spans="1:22">
      <c r="A36" s="10">
        <v>31</v>
      </c>
      <c r="B36" s="13" t="s">
        <v>88</v>
      </c>
      <c r="C36" s="12"/>
      <c r="D36" s="13" t="s">
        <v>14</v>
      </c>
      <c r="E36" s="13">
        <v>5</v>
      </c>
      <c r="F36" s="13">
        <v>18</v>
      </c>
      <c r="G36" s="12">
        <f t="shared" si="0"/>
        <v>90</v>
      </c>
      <c r="H36" s="11"/>
      <c r="I36" s="12" t="s">
        <v>21</v>
      </c>
      <c r="J36" s="12" t="s">
        <v>68</v>
      </c>
      <c r="K36" s="21"/>
      <c r="V36" s="13">
        <v>15</v>
      </c>
    </row>
    <row r="37" customHeight="1" spans="1:22">
      <c r="A37" s="10">
        <v>32</v>
      </c>
      <c r="B37" s="13" t="s">
        <v>89</v>
      </c>
      <c r="C37" s="12"/>
      <c r="D37" s="13" t="s">
        <v>14</v>
      </c>
      <c r="E37" s="13">
        <v>5</v>
      </c>
      <c r="F37" s="13">
        <v>18</v>
      </c>
      <c r="G37" s="12">
        <f t="shared" si="0"/>
        <v>90</v>
      </c>
      <c r="H37" s="11"/>
      <c r="I37" s="12" t="s">
        <v>21</v>
      </c>
      <c r="J37" s="12" t="s">
        <v>68</v>
      </c>
      <c r="K37" s="21"/>
      <c r="V37" s="13">
        <v>15</v>
      </c>
    </row>
    <row r="38" customFormat="1" customHeight="1" spans="1:22">
      <c r="A38" s="10">
        <v>33</v>
      </c>
      <c r="B38" s="13" t="s">
        <v>90</v>
      </c>
      <c r="C38" s="12"/>
      <c r="D38" s="13" t="s">
        <v>91</v>
      </c>
      <c r="E38" s="13">
        <v>30</v>
      </c>
      <c r="F38" s="13">
        <v>9.6</v>
      </c>
      <c r="G38" s="12">
        <f t="shared" si="0"/>
        <v>288</v>
      </c>
      <c r="H38" s="11"/>
      <c r="I38" s="12" t="s">
        <v>21</v>
      </c>
      <c r="J38" s="12" t="s">
        <v>68</v>
      </c>
      <c r="K38" s="21"/>
      <c r="V38" s="13">
        <v>8</v>
      </c>
    </row>
    <row r="39" customHeight="1" spans="1:22">
      <c r="A39" s="10">
        <v>34</v>
      </c>
      <c r="B39" s="13" t="s">
        <v>92</v>
      </c>
      <c r="C39" s="12"/>
      <c r="D39" s="13" t="s">
        <v>14</v>
      </c>
      <c r="E39" s="13">
        <v>10</v>
      </c>
      <c r="F39" s="13">
        <v>4.8</v>
      </c>
      <c r="G39" s="12">
        <f t="shared" si="0"/>
        <v>48</v>
      </c>
      <c r="H39" s="11"/>
      <c r="I39" s="12" t="s">
        <v>21</v>
      </c>
      <c r="J39" s="12" t="s">
        <v>68</v>
      </c>
      <c r="K39" s="21"/>
      <c r="V39" s="13">
        <v>4</v>
      </c>
    </row>
    <row r="40" customHeight="1" spans="1:22">
      <c r="A40" s="10">
        <v>35</v>
      </c>
      <c r="B40" s="13" t="s">
        <v>93</v>
      </c>
      <c r="C40" s="12"/>
      <c r="D40" s="13" t="s">
        <v>50</v>
      </c>
      <c r="E40" s="13">
        <v>60</v>
      </c>
      <c r="F40" s="13">
        <v>18</v>
      </c>
      <c r="G40" s="12">
        <f t="shared" si="0"/>
        <v>1080</v>
      </c>
      <c r="H40" s="11"/>
      <c r="I40" s="12" t="s">
        <v>21</v>
      </c>
      <c r="J40" s="12" t="s">
        <v>68</v>
      </c>
      <c r="K40" s="21"/>
      <c r="V40" s="13">
        <v>15</v>
      </c>
    </row>
    <row r="41" customHeight="1" spans="1:22">
      <c r="A41" s="10">
        <v>36</v>
      </c>
      <c r="B41" s="13" t="s">
        <v>94</v>
      </c>
      <c r="C41" s="12"/>
      <c r="D41" s="13" t="s">
        <v>95</v>
      </c>
      <c r="E41" s="13">
        <v>10</v>
      </c>
      <c r="F41" s="13">
        <v>6</v>
      </c>
      <c r="G41" s="12">
        <f t="shared" si="0"/>
        <v>60</v>
      </c>
      <c r="H41" s="11"/>
      <c r="I41" s="12" t="s">
        <v>21</v>
      </c>
      <c r="J41" s="12" t="s">
        <v>68</v>
      </c>
      <c r="K41" s="21"/>
      <c r="V41" s="13">
        <v>5</v>
      </c>
    </row>
    <row r="42" customHeight="1" spans="1:22">
      <c r="A42" s="10">
        <v>37</v>
      </c>
      <c r="B42" s="13" t="s">
        <v>96</v>
      </c>
      <c r="C42" s="12"/>
      <c r="D42" s="13" t="s">
        <v>95</v>
      </c>
      <c r="E42" s="13">
        <v>30</v>
      </c>
      <c r="F42" s="13">
        <v>6</v>
      </c>
      <c r="G42" s="12">
        <f t="shared" si="0"/>
        <v>180</v>
      </c>
      <c r="H42" s="11"/>
      <c r="I42" s="12" t="s">
        <v>21</v>
      </c>
      <c r="J42" s="12" t="s">
        <v>68</v>
      </c>
      <c r="K42" s="21"/>
      <c r="V42" s="13">
        <v>5</v>
      </c>
    </row>
    <row r="43" customHeight="1" spans="1:22">
      <c r="A43" s="10">
        <v>38</v>
      </c>
      <c r="B43" s="13" t="s">
        <v>97</v>
      </c>
      <c r="C43" s="12"/>
      <c r="D43" s="13" t="s">
        <v>14</v>
      </c>
      <c r="E43" s="13">
        <v>15</v>
      </c>
      <c r="F43" s="13">
        <v>41.4</v>
      </c>
      <c r="G43" s="12">
        <f t="shared" si="0"/>
        <v>621</v>
      </c>
      <c r="H43" s="11"/>
      <c r="I43" s="12" t="s">
        <v>21</v>
      </c>
      <c r="J43" s="12" t="s">
        <v>68</v>
      </c>
      <c r="K43" s="21"/>
      <c r="V43" s="13">
        <v>34.5</v>
      </c>
    </row>
    <row r="44" customHeight="1" spans="1:22">
      <c r="A44" s="10">
        <v>39</v>
      </c>
      <c r="B44" s="19" t="s">
        <v>98</v>
      </c>
      <c r="C44" s="12"/>
      <c r="D44" s="13" t="s">
        <v>99</v>
      </c>
      <c r="E44" s="13">
        <v>10</v>
      </c>
      <c r="F44" s="13">
        <v>18</v>
      </c>
      <c r="G44" s="12">
        <f t="shared" si="0"/>
        <v>180</v>
      </c>
      <c r="H44" s="11"/>
      <c r="I44" s="12" t="s">
        <v>21</v>
      </c>
      <c r="J44" s="12" t="s">
        <v>68</v>
      </c>
      <c r="K44" s="21"/>
      <c r="V44" s="13">
        <v>15</v>
      </c>
    </row>
    <row r="45" customHeight="1" spans="1:22">
      <c r="A45" s="10">
        <v>40</v>
      </c>
      <c r="B45" s="13" t="s">
        <v>100</v>
      </c>
      <c r="C45" s="12"/>
      <c r="D45" s="13" t="s">
        <v>101</v>
      </c>
      <c r="E45" s="13">
        <v>200</v>
      </c>
      <c r="F45" s="13">
        <v>1.44</v>
      </c>
      <c r="G45" s="12">
        <f t="shared" si="0"/>
        <v>288</v>
      </c>
      <c r="H45" s="11"/>
      <c r="I45" s="12" t="s">
        <v>21</v>
      </c>
      <c r="J45" s="12" t="s">
        <v>68</v>
      </c>
      <c r="K45" s="21"/>
      <c r="V45" s="13">
        <v>1.2</v>
      </c>
    </row>
    <row r="46" customHeight="1" spans="1:22">
      <c r="A46" s="10">
        <v>41</v>
      </c>
      <c r="B46" s="13" t="s">
        <v>102</v>
      </c>
      <c r="C46" s="12"/>
      <c r="D46" s="13" t="s">
        <v>101</v>
      </c>
      <c r="E46" s="13">
        <v>200</v>
      </c>
      <c r="F46" s="13">
        <v>1.8</v>
      </c>
      <c r="G46" s="12">
        <f t="shared" si="0"/>
        <v>360</v>
      </c>
      <c r="H46" s="11"/>
      <c r="I46" s="12" t="s">
        <v>21</v>
      </c>
      <c r="J46" s="12" t="s">
        <v>68</v>
      </c>
      <c r="K46" s="21"/>
      <c r="V46" s="13">
        <v>1.5</v>
      </c>
    </row>
    <row r="47" ht="28" customHeight="1" spans="1:22">
      <c r="A47" s="10">
        <v>42</v>
      </c>
      <c r="B47" s="13" t="s">
        <v>103</v>
      </c>
      <c r="C47" s="12"/>
      <c r="D47" s="13" t="s">
        <v>50</v>
      </c>
      <c r="E47" s="13">
        <v>144</v>
      </c>
      <c r="F47" s="13">
        <v>1.14</v>
      </c>
      <c r="G47" s="12">
        <f t="shared" si="0"/>
        <v>164.16</v>
      </c>
      <c r="H47" s="11"/>
      <c r="I47" s="12" t="s">
        <v>21</v>
      </c>
      <c r="J47" s="12" t="s">
        <v>68</v>
      </c>
      <c r="K47" s="21"/>
      <c r="V47" s="13">
        <v>0.95</v>
      </c>
    </row>
    <row r="48" customHeight="1" spans="1:22">
      <c r="A48" s="10">
        <v>43</v>
      </c>
      <c r="B48" s="13" t="s">
        <v>104</v>
      </c>
      <c r="C48" s="15"/>
      <c r="D48" s="13" t="s">
        <v>50</v>
      </c>
      <c r="E48" s="13">
        <v>300</v>
      </c>
      <c r="F48" s="13">
        <v>0.36</v>
      </c>
      <c r="G48" s="12">
        <f t="shared" si="0"/>
        <v>108</v>
      </c>
      <c r="H48" s="11"/>
      <c r="I48" s="12" t="s">
        <v>21</v>
      </c>
      <c r="J48" s="12" t="s">
        <v>68</v>
      </c>
      <c r="V48" s="13">
        <v>0.3</v>
      </c>
    </row>
    <row r="49" customHeight="1" spans="1:22">
      <c r="A49" s="10">
        <v>44</v>
      </c>
      <c r="B49" s="13" t="s">
        <v>105</v>
      </c>
      <c r="C49" s="12"/>
      <c r="D49" s="13" t="s">
        <v>99</v>
      </c>
      <c r="E49" s="13">
        <v>16</v>
      </c>
      <c r="F49" s="13">
        <v>18</v>
      </c>
      <c r="G49" s="12">
        <f t="shared" si="0"/>
        <v>288</v>
      </c>
      <c r="H49" s="11"/>
      <c r="I49" s="12" t="s">
        <v>21</v>
      </c>
      <c r="J49" s="12" t="s">
        <v>68</v>
      </c>
      <c r="K49" s="21"/>
      <c r="V49" s="13">
        <v>15</v>
      </c>
    </row>
    <row r="50" customHeight="1" spans="1:22">
      <c r="A50" s="10">
        <v>45</v>
      </c>
      <c r="B50" s="13" t="s">
        <v>106</v>
      </c>
      <c r="C50" s="12"/>
      <c r="D50" s="13" t="s">
        <v>62</v>
      </c>
      <c r="E50" s="13">
        <v>24</v>
      </c>
      <c r="F50" s="13">
        <v>23.4</v>
      </c>
      <c r="G50" s="12">
        <f t="shared" si="0"/>
        <v>561.6</v>
      </c>
      <c r="H50" s="11"/>
      <c r="I50" s="12" t="s">
        <v>21</v>
      </c>
      <c r="J50" s="12" t="s">
        <v>68</v>
      </c>
      <c r="K50" s="21"/>
      <c r="V50" s="13">
        <v>19.5</v>
      </c>
    </row>
    <row r="51" customHeight="1" spans="1:22">
      <c r="A51" s="10">
        <v>46</v>
      </c>
      <c r="B51" s="13" t="s">
        <v>107</v>
      </c>
      <c r="C51" s="12"/>
      <c r="D51" s="13" t="s">
        <v>108</v>
      </c>
      <c r="E51" s="13">
        <v>20</v>
      </c>
      <c r="F51" s="13">
        <v>2.16</v>
      </c>
      <c r="G51" s="12">
        <f t="shared" si="0"/>
        <v>43.2</v>
      </c>
      <c r="H51" s="11"/>
      <c r="I51" s="12" t="s">
        <v>21</v>
      </c>
      <c r="J51" s="12" t="s">
        <v>68</v>
      </c>
      <c r="K51" s="21"/>
      <c r="V51" s="13">
        <v>1.8</v>
      </c>
    </row>
    <row r="52" customHeight="1" spans="1:22">
      <c r="A52" s="10">
        <v>47</v>
      </c>
      <c r="B52" s="14" t="s">
        <v>109</v>
      </c>
      <c r="C52" s="14"/>
      <c r="D52" s="14" t="s">
        <v>62</v>
      </c>
      <c r="E52" s="14">
        <v>200</v>
      </c>
      <c r="F52" s="14">
        <v>4.8</v>
      </c>
      <c r="G52" s="12">
        <f t="shared" si="0"/>
        <v>960</v>
      </c>
      <c r="H52" s="11"/>
      <c r="I52" s="12" t="s">
        <v>21</v>
      </c>
      <c r="J52" s="12" t="s">
        <v>68</v>
      </c>
      <c r="K52" s="21"/>
      <c r="V52" s="14">
        <v>4</v>
      </c>
    </row>
    <row r="53" customHeight="1" spans="1:22">
      <c r="A53" s="10">
        <v>48</v>
      </c>
      <c r="B53" s="14" t="s">
        <v>110</v>
      </c>
      <c r="C53" s="14"/>
      <c r="D53" s="14" t="s">
        <v>111</v>
      </c>
      <c r="E53" s="14">
        <v>40</v>
      </c>
      <c r="F53" s="14">
        <v>4.2</v>
      </c>
      <c r="G53" s="12">
        <f t="shared" si="0"/>
        <v>168</v>
      </c>
      <c r="H53" s="11"/>
      <c r="I53" s="12" t="s">
        <v>21</v>
      </c>
      <c r="J53" s="12" t="s">
        <v>68</v>
      </c>
      <c r="K53" s="21"/>
      <c r="V53" s="14">
        <v>3.5</v>
      </c>
    </row>
    <row r="54" customHeight="1" spans="1:22">
      <c r="A54" s="10">
        <v>49</v>
      </c>
      <c r="B54" s="14" t="s">
        <v>112</v>
      </c>
      <c r="C54" s="14"/>
      <c r="D54" s="14" t="s">
        <v>111</v>
      </c>
      <c r="E54" s="14">
        <v>5</v>
      </c>
      <c r="F54" s="14">
        <v>5.4</v>
      </c>
      <c r="G54" s="12">
        <f t="shared" si="0"/>
        <v>27</v>
      </c>
      <c r="H54" s="11"/>
      <c r="I54" s="12" t="s">
        <v>21</v>
      </c>
      <c r="J54" s="12" t="s">
        <v>68</v>
      </c>
      <c r="K54" s="21"/>
      <c r="V54" s="14">
        <v>4.5</v>
      </c>
    </row>
    <row r="55" customHeight="1" spans="1:22">
      <c r="A55" s="10">
        <v>50</v>
      </c>
      <c r="B55" s="14" t="s">
        <v>113</v>
      </c>
      <c r="C55" s="14"/>
      <c r="D55" s="14" t="s">
        <v>14</v>
      </c>
      <c r="E55" s="14">
        <v>10</v>
      </c>
      <c r="F55" s="14">
        <v>54</v>
      </c>
      <c r="G55" s="12">
        <f t="shared" si="0"/>
        <v>540</v>
      </c>
      <c r="H55" s="11"/>
      <c r="I55" s="12" t="s">
        <v>21</v>
      </c>
      <c r="J55" s="12" t="s">
        <v>68</v>
      </c>
      <c r="K55" s="21"/>
      <c r="V55" s="14">
        <v>45</v>
      </c>
    </row>
    <row r="56" customHeight="1" spans="1:22">
      <c r="A56" s="10">
        <v>51</v>
      </c>
      <c r="B56" s="14" t="s">
        <v>114</v>
      </c>
      <c r="C56" s="14"/>
      <c r="D56" s="14" t="s">
        <v>14</v>
      </c>
      <c r="E56" s="14">
        <v>3</v>
      </c>
      <c r="F56" s="14">
        <v>54</v>
      </c>
      <c r="G56" s="12">
        <f t="shared" si="0"/>
        <v>162</v>
      </c>
      <c r="H56" s="11"/>
      <c r="I56" s="12" t="s">
        <v>21</v>
      </c>
      <c r="J56" s="12" t="s">
        <v>68</v>
      </c>
      <c r="K56" s="21"/>
      <c r="V56" s="14">
        <v>45</v>
      </c>
    </row>
    <row r="57" customHeight="1" spans="1:22">
      <c r="A57" s="10">
        <v>52</v>
      </c>
      <c r="B57" s="14" t="s">
        <v>115</v>
      </c>
      <c r="C57" s="14"/>
      <c r="D57" s="14" t="s">
        <v>111</v>
      </c>
      <c r="E57" s="14">
        <f>26*4</f>
        <v>104</v>
      </c>
      <c r="F57" s="14">
        <v>9.6</v>
      </c>
      <c r="G57" s="12">
        <f t="shared" si="0"/>
        <v>998.4</v>
      </c>
      <c r="H57" s="11"/>
      <c r="I57" s="12" t="s">
        <v>21</v>
      </c>
      <c r="J57" s="12" t="s">
        <v>68</v>
      </c>
      <c r="K57" s="21"/>
      <c r="V57" s="14">
        <v>8</v>
      </c>
    </row>
    <row r="58" customHeight="1" spans="1:22">
      <c r="A58" s="10">
        <v>53</v>
      </c>
      <c r="B58" s="14" t="s">
        <v>116</v>
      </c>
      <c r="C58" s="14"/>
      <c r="D58" s="14" t="s">
        <v>111</v>
      </c>
      <c r="E58" s="14">
        <f>26*5</f>
        <v>130</v>
      </c>
      <c r="F58" s="14">
        <v>4.2</v>
      </c>
      <c r="G58" s="12">
        <f t="shared" si="0"/>
        <v>546</v>
      </c>
      <c r="H58" s="11"/>
      <c r="I58" s="12" t="s">
        <v>21</v>
      </c>
      <c r="J58" s="12" t="s">
        <v>68</v>
      </c>
      <c r="K58" s="21"/>
      <c r="V58" s="14">
        <v>3.5</v>
      </c>
    </row>
    <row r="59" customHeight="1" spans="1:22">
      <c r="A59" s="10">
        <v>54</v>
      </c>
      <c r="B59" s="13" t="s">
        <v>117</v>
      </c>
      <c r="C59" s="15" t="s">
        <v>118</v>
      </c>
      <c r="D59" s="13" t="s">
        <v>20</v>
      </c>
      <c r="E59" s="13">
        <v>400</v>
      </c>
      <c r="F59" s="13">
        <v>0.84</v>
      </c>
      <c r="G59" s="12">
        <f t="shared" si="0"/>
        <v>336</v>
      </c>
      <c r="H59" s="11"/>
      <c r="I59" s="12" t="s">
        <v>21</v>
      </c>
      <c r="J59" s="12" t="s">
        <v>68</v>
      </c>
      <c r="K59" s="21"/>
      <c r="V59" s="13">
        <v>0.7</v>
      </c>
    </row>
    <row r="60" customHeight="1" spans="1:22">
      <c r="A60" s="10">
        <v>55</v>
      </c>
      <c r="B60" s="14" t="s">
        <v>119</v>
      </c>
      <c r="C60" s="15"/>
      <c r="D60" s="14" t="s">
        <v>50</v>
      </c>
      <c r="E60" s="14">
        <v>1</v>
      </c>
      <c r="F60" s="14">
        <v>30</v>
      </c>
      <c r="G60" s="12">
        <f t="shared" si="0"/>
        <v>30</v>
      </c>
      <c r="H60" s="11"/>
      <c r="I60" s="12" t="s">
        <v>21</v>
      </c>
      <c r="J60" s="12" t="s">
        <v>120</v>
      </c>
      <c r="K60" s="21"/>
      <c r="V60" s="14">
        <v>25</v>
      </c>
    </row>
    <row r="61" customHeight="1" spans="1:22">
      <c r="A61" s="10">
        <v>56</v>
      </c>
      <c r="B61" s="12" t="s">
        <v>121</v>
      </c>
      <c r="C61" s="12" t="s">
        <v>122</v>
      </c>
      <c r="D61" s="12" t="s">
        <v>62</v>
      </c>
      <c r="E61" s="12">
        <v>400</v>
      </c>
      <c r="F61" s="12">
        <v>0.18</v>
      </c>
      <c r="G61" s="12">
        <f t="shared" si="0"/>
        <v>72</v>
      </c>
      <c r="H61" s="11" t="s">
        <v>123</v>
      </c>
      <c r="I61" s="12" t="s">
        <v>124</v>
      </c>
      <c r="J61" s="12" t="s">
        <v>125</v>
      </c>
      <c r="K61" s="21" t="s">
        <v>126</v>
      </c>
      <c r="V61" s="12">
        <v>0.15</v>
      </c>
    </row>
    <row r="62" customHeight="1" spans="1:22">
      <c r="A62" s="10">
        <v>57</v>
      </c>
      <c r="B62" s="12" t="s">
        <v>127</v>
      </c>
      <c r="C62" s="12" t="s">
        <v>128</v>
      </c>
      <c r="D62" s="12" t="s">
        <v>62</v>
      </c>
      <c r="E62" s="12">
        <v>500</v>
      </c>
      <c r="F62" s="12">
        <v>0.18</v>
      </c>
      <c r="G62" s="12">
        <f t="shared" si="0"/>
        <v>90</v>
      </c>
      <c r="H62" s="11" t="s">
        <v>123</v>
      </c>
      <c r="I62" s="12" t="s">
        <v>124</v>
      </c>
      <c r="J62" s="12" t="s">
        <v>125</v>
      </c>
      <c r="K62" s="21" t="s">
        <v>129</v>
      </c>
      <c r="V62" s="12">
        <v>0.15</v>
      </c>
    </row>
    <row r="63" customHeight="1" spans="1:22">
      <c r="A63" s="10">
        <v>58</v>
      </c>
      <c r="B63" s="12" t="s">
        <v>130</v>
      </c>
      <c r="C63" s="12" t="s">
        <v>131</v>
      </c>
      <c r="D63" s="12" t="s">
        <v>14</v>
      </c>
      <c r="E63" s="12">
        <v>30</v>
      </c>
      <c r="F63" s="12">
        <v>192</v>
      </c>
      <c r="G63" s="12">
        <f t="shared" si="0"/>
        <v>5760</v>
      </c>
      <c r="H63" s="11" t="s">
        <v>132</v>
      </c>
      <c r="I63" s="12" t="s">
        <v>133</v>
      </c>
      <c r="J63" s="12" t="s">
        <v>125</v>
      </c>
      <c r="K63" s="21" t="s">
        <v>129</v>
      </c>
      <c r="V63" s="12">
        <v>160</v>
      </c>
    </row>
    <row r="64" customHeight="1" spans="1:22">
      <c r="A64" s="10">
        <v>59</v>
      </c>
      <c r="B64" s="12" t="s">
        <v>134</v>
      </c>
      <c r="C64" s="12"/>
      <c r="D64" s="12" t="s">
        <v>111</v>
      </c>
      <c r="E64" s="12">
        <v>50</v>
      </c>
      <c r="F64" s="12">
        <v>6</v>
      </c>
      <c r="G64" s="12">
        <f t="shared" si="0"/>
        <v>300</v>
      </c>
      <c r="H64" s="11" t="s">
        <v>135</v>
      </c>
      <c r="I64" s="12" t="s">
        <v>136</v>
      </c>
      <c r="J64" s="12" t="s">
        <v>125</v>
      </c>
      <c r="K64" s="21" t="s">
        <v>129</v>
      </c>
      <c r="V64" s="12">
        <v>5</v>
      </c>
    </row>
    <row r="65" customHeight="1" spans="1:22">
      <c r="A65" s="10">
        <v>60</v>
      </c>
      <c r="B65" s="12" t="s">
        <v>137</v>
      </c>
      <c r="C65" s="12" t="s">
        <v>138</v>
      </c>
      <c r="D65" s="12" t="s">
        <v>62</v>
      </c>
      <c r="E65" s="12">
        <v>200</v>
      </c>
      <c r="F65" s="12">
        <v>0.48</v>
      </c>
      <c r="G65" s="12">
        <f t="shared" si="0"/>
        <v>96</v>
      </c>
      <c r="H65" s="11" t="s">
        <v>139</v>
      </c>
      <c r="I65" s="12"/>
      <c r="J65" s="12" t="s">
        <v>125</v>
      </c>
      <c r="K65" s="21" t="s">
        <v>129</v>
      </c>
      <c r="V65" s="12">
        <v>0.4</v>
      </c>
    </row>
    <row r="66" customHeight="1" spans="1:22">
      <c r="A66" s="10">
        <v>61</v>
      </c>
      <c r="B66" s="12" t="s">
        <v>140</v>
      </c>
      <c r="C66" s="12"/>
      <c r="D66" s="12" t="s">
        <v>50</v>
      </c>
      <c r="E66" s="12">
        <v>50</v>
      </c>
      <c r="F66" s="12">
        <v>1.8</v>
      </c>
      <c r="G66" s="12">
        <f t="shared" si="0"/>
        <v>90</v>
      </c>
      <c r="H66" s="11" t="s">
        <v>139</v>
      </c>
      <c r="I66" s="12"/>
      <c r="J66" s="12" t="s">
        <v>125</v>
      </c>
      <c r="K66" s="21" t="s">
        <v>129</v>
      </c>
      <c r="V66" s="12">
        <v>1.5</v>
      </c>
    </row>
    <row r="67" customHeight="1" spans="1:22">
      <c r="A67" s="10">
        <v>62</v>
      </c>
      <c r="B67" s="12" t="s">
        <v>141</v>
      </c>
      <c r="C67" s="12"/>
      <c r="D67" s="12" t="s">
        <v>14</v>
      </c>
      <c r="E67" s="12">
        <v>100</v>
      </c>
      <c r="F67" s="12">
        <v>0.48</v>
      </c>
      <c r="G67" s="12">
        <f t="shared" si="0"/>
        <v>48</v>
      </c>
      <c r="H67" s="11" t="s">
        <v>139</v>
      </c>
      <c r="I67" s="12"/>
      <c r="J67" s="12" t="s">
        <v>125</v>
      </c>
      <c r="K67" s="21" t="s">
        <v>129</v>
      </c>
      <c r="V67" s="12">
        <v>0.4</v>
      </c>
    </row>
    <row r="68" customHeight="1" spans="1:22">
      <c r="A68" s="10">
        <v>63</v>
      </c>
      <c r="B68" s="12" t="s">
        <v>142</v>
      </c>
      <c r="C68" s="12"/>
      <c r="D68" s="12" t="s">
        <v>14</v>
      </c>
      <c r="E68" s="12">
        <v>150</v>
      </c>
      <c r="F68" s="12">
        <v>0.6</v>
      </c>
      <c r="G68" s="12">
        <f t="shared" si="0"/>
        <v>90</v>
      </c>
      <c r="H68" s="11" t="s">
        <v>139</v>
      </c>
      <c r="I68" s="12"/>
      <c r="J68" s="12" t="s">
        <v>125</v>
      </c>
      <c r="K68" s="21"/>
      <c r="V68" s="12">
        <v>0.5</v>
      </c>
    </row>
    <row r="69" customHeight="1" spans="1:22">
      <c r="A69" s="10">
        <v>64</v>
      </c>
      <c r="B69" s="12" t="s">
        <v>143</v>
      </c>
      <c r="C69" s="12" t="s">
        <v>144</v>
      </c>
      <c r="D69" s="12" t="s">
        <v>145</v>
      </c>
      <c r="E69" s="12">
        <v>100</v>
      </c>
      <c r="F69" s="12">
        <v>7.2</v>
      </c>
      <c r="G69" s="12">
        <f t="shared" ref="G69:G92" si="1">E69*F69</f>
        <v>720</v>
      </c>
      <c r="H69" s="11" t="s">
        <v>146</v>
      </c>
      <c r="I69" s="12" t="s">
        <v>147</v>
      </c>
      <c r="J69" s="12" t="s">
        <v>148</v>
      </c>
      <c r="K69" s="21" t="s">
        <v>18</v>
      </c>
      <c r="V69" s="12">
        <v>6</v>
      </c>
    </row>
    <row r="70" customHeight="1" spans="1:22">
      <c r="A70" s="10">
        <v>65</v>
      </c>
      <c r="B70" s="12" t="s">
        <v>149</v>
      </c>
      <c r="C70" s="12" t="s">
        <v>150</v>
      </c>
      <c r="D70" s="12" t="s">
        <v>151</v>
      </c>
      <c r="E70" s="12">
        <v>100</v>
      </c>
      <c r="F70" s="12">
        <v>1.2</v>
      </c>
      <c r="G70" s="12">
        <f t="shared" si="1"/>
        <v>120</v>
      </c>
      <c r="H70" s="11" t="s">
        <v>146</v>
      </c>
      <c r="I70" s="12" t="s">
        <v>147</v>
      </c>
      <c r="J70" s="12" t="s">
        <v>148</v>
      </c>
      <c r="K70" s="21"/>
      <c r="V70" s="12">
        <v>1</v>
      </c>
    </row>
    <row r="71" customHeight="1" spans="1:22">
      <c r="A71" s="10">
        <v>66</v>
      </c>
      <c r="B71" s="12" t="s">
        <v>152</v>
      </c>
      <c r="C71" s="12" t="s">
        <v>131</v>
      </c>
      <c r="D71" s="12" t="s">
        <v>153</v>
      </c>
      <c r="E71" s="12">
        <v>50</v>
      </c>
      <c r="F71" s="12">
        <v>3.6</v>
      </c>
      <c r="G71" s="12">
        <f t="shared" si="1"/>
        <v>180</v>
      </c>
      <c r="H71" s="11" t="s">
        <v>146</v>
      </c>
      <c r="I71" s="12" t="s">
        <v>147</v>
      </c>
      <c r="J71" s="12" t="s">
        <v>148</v>
      </c>
      <c r="K71" s="21" t="s">
        <v>18</v>
      </c>
      <c r="V71" s="12">
        <v>3</v>
      </c>
    </row>
    <row r="72" customHeight="1" spans="1:22">
      <c r="A72" s="10">
        <v>67</v>
      </c>
      <c r="B72" s="12" t="s">
        <v>154</v>
      </c>
      <c r="C72" s="12"/>
      <c r="D72" s="12" t="s">
        <v>57</v>
      </c>
      <c r="E72" s="12">
        <v>4</v>
      </c>
      <c r="F72" s="12">
        <v>132</v>
      </c>
      <c r="G72" s="12">
        <f t="shared" si="1"/>
        <v>528</v>
      </c>
      <c r="H72" s="11" t="s">
        <v>155</v>
      </c>
      <c r="I72" s="12" t="s">
        <v>147</v>
      </c>
      <c r="J72" s="12" t="s">
        <v>148</v>
      </c>
      <c r="K72" s="21" t="s">
        <v>18</v>
      </c>
      <c r="V72" s="12">
        <v>110</v>
      </c>
    </row>
    <row r="73" customHeight="1" spans="1:22">
      <c r="A73" s="10">
        <v>68</v>
      </c>
      <c r="B73" s="12" t="s">
        <v>156</v>
      </c>
      <c r="C73" s="12" t="s">
        <v>157</v>
      </c>
      <c r="D73" s="12" t="s">
        <v>14</v>
      </c>
      <c r="E73" s="12">
        <v>4</v>
      </c>
      <c r="F73" s="12">
        <v>30</v>
      </c>
      <c r="G73" s="12">
        <f t="shared" si="1"/>
        <v>120</v>
      </c>
      <c r="H73" s="11" t="s">
        <v>155</v>
      </c>
      <c r="I73" s="12" t="s">
        <v>147</v>
      </c>
      <c r="J73" s="12" t="s">
        <v>148</v>
      </c>
      <c r="K73" s="21" t="s">
        <v>18</v>
      </c>
      <c r="V73" s="12">
        <v>25</v>
      </c>
    </row>
    <row r="74" customHeight="1" spans="1:22">
      <c r="A74" s="10">
        <v>69</v>
      </c>
      <c r="B74" s="12" t="s">
        <v>158</v>
      </c>
      <c r="C74" s="12" t="s">
        <v>159</v>
      </c>
      <c r="D74" s="12" t="s">
        <v>14</v>
      </c>
      <c r="E74" s="12">
        <v>4</v>
      </c>
      <c r="F74" s="12">
        <v>42</v>
      </c>
      <c r="G74" s="12">
        <f t="shared" si="1"/>
        <v>168</v>
      </c>
      <c r="H74" s="11" t="s">
        <v>155</v>
      </c>
      <c r="I74" s="12" t="s">
        <v>147</v>
      </c>
      <c r="J74" s="12" t="s">
        <v>148</v>
      </c>
      <c r="K74" s="21" t="s">
        <v>18</v>
      </c>
      <c r="V74" s="12">
        <v>35</v>
      </c>
    </row>
    <row r="75" customHeight="1" spans="1:22">
      <c r="A75" s="10">
        <v>70</v>
      </c>
      <c r="B75" s="12" t="s">
        <v>160</v>
      </c>
      <c r="C75" s="12"/>
      <c r="D75" s="12" t="s">
        <v>57</v>
      </c>
      <c r="E75" s="12">
        <v>1</v>
      </c>
      <c r="F75" s="12">
        <v>1560</v>
      </c>
      <c r="G75" s="12">
        <f t="shared" si="1"/>
        <v>1560</v>
      </c>
      <c r="H75" s="11" t="s">
        <v>60</v>
      </c>
      <c r="I75" s="12" t="s">
        <v>161</v>
      </c>
      <c r="J75" s="12" t="s">
        <v>162</v>
      </c>
      <c r="K75" s="21" t="s">
        <v>37</v>
      </c>
      <c r="L75" t="str">
        <f>_xlfn.DISPIMG("ID_E508C30CB2F64ACE94DE0C9273B69EE1",1)</f>
        <v>=DISPIMG("ID_E508C30CB2F64ACE94DE0C9273B69EE1",1)</v>
      </c>
      <c r="V75" s="12">
        <v>1300</v>
      </c>
    </row>
    <row r="76" ht="126" customHeight="1" spans="1:22">
      <c r="A76" s="10">
        <v>71</v>
      </c>
      <c r="B76" s="13" t="s">
        <v>163</v>
      </c>
      <c r="C76" s="12"/>
      <c r="D76" s="13" t="s">
        <v>164</v>
      </c>
      <c r="E76" s="13">
        <v>4</v>
      </c>
      <c r="F76" s="13">
        <v>72</v>
      </c>
      <c r="G76" s="12">
        <f t="shared" si="1"/>
        <v>288</v>
      </c>
      <c r="H76" s="11"/>
      <c r="I76" s="12" t="s">
        <v>21</v>
      </c>
      <c r="J76" s="12" t="s">
        <v>165</v>
      </c>
      <c r="K76" s="21"/>
      <c r="V76" s="13">
        <v>60</v>
      </c>
    </row>
    <row r="77" customHeight="1" spans="1:22">
      <c r="A77" s="10">
        <v>72</v>
      </c>
      <c r="B77" s="13" t="s">
        <v>166</v>
      </c>
      <c r="C77" s="12"/>
      <c r="D77" s="13" t="s">
        <v>14</v>
      </c>
      <c r="E77" s="13">
        <v>30</v>
      </c>
      <c r="F77" s="13">
        <v>11.4</v>
      </c>
      <c r="G77" s="12">
        <f t="shared" si="1"/>
        <v>342</v>
      </c>
      <c r="H77" s="11"/>
      <c r="I77" s="12" t="s">
        <v>21</v>
      </c>
      <c r="J77" s="12" t="s">
        <v>165</v>
      </c>
      <c r="K77" s="21"/>
      <c r="V77" s="13">
        <v>9.5</v>
      </c>
    </row>
    <row r="78" customHeight="1" spans="1:22">
      <c r="A78" s="10">
        <v>73</v>
      </c>
      <c r="B78" s="11" t="s">
        <v>167</v>
      </c>
      <c r="C78" s="12" t="s">
        <v>168</v>
      </c>
      <c r="D78" s="12" t="s">
        <v>91</v>
      </c>
      <c r="E78" s="12">
        <v>10</v>
      </c>
      <c r="F78" s="12">
        <v>2.4</v>
      </c>
      <c r="G78" s="12">
        <f t="shared" si="1"/>
        <v>24</v>
      </c>
      <c r="H78" s="11" t="s">
        <v>169</v>
      </c>
      <c r="I78" s="12" t="s">
        <v>170</v>
      </c>
      <c r="J78" s="12" t="s">
        <v>171</v>
      </c>
      <c r="K78" s="21" t="s">
        <v>37</v>
      </c>
      <c r="V78" s="12">
        <v>2</v>
      </c>
    </row>
    <row r="79" customHeight="1" spans="1:22">
      <c r="A79" s="10">
        <v>74</v>
      </c>
      <c r="B79" s="11" t="s">
        <v>172</v>
      </c>
      <c r="C79" s="12" t="s">
        <v>173</v>
      </c>
      <c r="D79" s="12" t="s">
        <v>91</v>
      </c>
      <c r="E79" s="12">
        <v>1</v>
      </c>
      <c r="F79" s="12">
        <v>348</v>
      </c>
      <c r="G79" s="12">
        <f t="shared" si="1"/>
        <v>348</v>
      </c>
      <c r="H79" s="11"/>
      <c r="I79" s="12"/>
      <c r="J79" s="12" t="s">
        <v>171</v>
      </c>
      <c r="K79" s="21"/>
      <c r="V79" s="12">
        <v>290</v>
      </c>
    </row>
    <row r="80" customHeight="1" spans="1:22">
      <c r="A80" s="10">
        <v>75</v>
      </c>
      <c r="B80" s="12" t="s">
        <v>174</v>
      </c>
      <c r="C80" s="12" t="s">
        <v>175</v>
      </c>
      <c r="D80" s="12" t="s">
        <v>176</v>
      </c>
      <c r="E80" s="12">
        <v>6</v>
      </c>
      <c r="F80" s="12">
        <v>102</v>
      </c>
      <c r="G80" s="12">
        <f t="shared" si="1"/>
        <v>612</v>
      </c>
      <c r="H80" s="11"/>
      <c r="I80" s="12" t="s">
        <v>21</v>
      </c>
      <c r="J80" s="12" t="s">
        <v>171</v>
      </c>
      <c r="K80" s="21" t="s">
        <v>37</v>
      </c>
      <c r="V80" s="12">
        <v>85</v>
      </c>
    </row>
    <row r="81" ht="153" customHeight="1" spans="1:22">
      <c r="A81" s="10">
        <v>76</v>
      </c>
      <c r="B81" s="12" t="s">
        <v>177</v>
      </c>
      <c r="C81" s="12"/>
      <c r="D81" s="12" t="s">
        <v>14</v>
      </c>
      <c r="E81" s="12">
        <v>10</v>
      </c>
      <c r="F81" s="12">
        <v>7.2</v>
      </c>
      <c r="G81" s="12">
        <f t="shared" si="1"/>
        <v>72</v>
      </c>
      <c r="H81" s="11"/>
      <c r="I81" s="12" t="s">
        <v>21</v>
      </c>
      <c r="J81" s="12" t="s">
        <v>171</v>
      </c>
      <c r="K81" s="21" t="s">
        <v>18</v>
      </c>
      <c r="L81" t="str">
        <f>_xlfn.DISPIMG("ID_94B49353D9DD4C6FBB8437730E7F31BF",1)</f>
        <v>=DISPIMG("ID_94B49353D9DD4C6FBB8437730E7F31BF",1)</v>
      </c>
      <c r="V81" s="12">
        <v>6</v>
      </c>
    </row>
    <row r="82" ht="30" customHeight="1" spans="1:22">
      <c r="A82" s="10">
        <v>77</v>
      </c>
      <c r="B82" s="14" t="s">
        <v>178</v>
      </c>
      <c r="C82" s="14"/>
      <c r="D82" s="14" t="s">
        <v>14</v>
      </c>
      <c r="E82" s="14">
        <v>10</v>
      </c>
      <c r="F82" s="14">
        <v>72</v>
      </c>
      <c r="G82" s="12">
        <f t="shared" si="1"/>
        <v>720</v>
      </c>
      <c r="H82" s="11"/>
      <c r="I82" s="12" t="s">
        <v>21</v>
      </c>
      <c r="J82" s="12" t="s">
        <v>171</v>
      </c>
      <c r="K82" s="21"/>
      <c r="V82" s="14">
        <v>60</v>
      </c>
    </row>
    <row r="83" ht="30" customHeight="1" spans="1:22">
      <c r="A83" s="10">
        <v>78</v>
      </c>
      <c r="B83" s="14" t="s">
        <v>179</v>
      </c>
      <c r="C83" s="23" t="s">
        <v>180</v>
      </c>
      <c r="D83" s="14" t="s">
        <v>25</v>
      </c>
      <c r="E83" s="14">
        <v>2</v>
      </c>
      <c r="F83" s="14">
        <v>360</v>
      </c>
      <c r="G83" s="12">
        <f t="shared" si="1"/>
        <v>720</v>
      </c>
      <c r="H83" s="11"/>
      <c r="I83" s="12" t="s">
        <v>21</v>
      </c>
      <c r="J83" s="12" t="s">
        <v>171</v>
      </c>
      <c r="K83" s="21"/>
      <c r="V83" s="14">
        <v>300</v>
      </c>
    </row>
    <row r="84" ht="24" customHeight="1" spans="1:22">
      <c r="A84" s="10">
        <v>79</v>
      </c>
      <c r="B84" s="14" t="s">
        <v>181</v>
      </c>
      <c r="C84" s="23" t="s">
        <v>182</v>
      </c>
      <c r="D84" s="14" t="s">
        <v>25</v>
      </c>
      <c r="E84" s="14">
        <v>4</v>
      </c>
      <c r="F84" s="14">
        <v>120</v>
      </c>
      <c r="G84" s="12">
        <f t="shared" si="1"/>
        <v>480</v>
      </c>
      <c r="H84" s="11"/>
      <c r="I84" s="12" t="s">
        <v>21</v>
      </c>
      <c r="J84" s="12" t="s">
        <v>171</v>
      </c>
      <c r="K84" s="21"/>
      <c r="V84" s="14">
        <v>100</v>
      </c>
    </row>
    <row r="85" customHeight="1" spans="1:22">
      <c r="A85" s="10">
        <v>80</v>
      </c>
      <c r="B85" s="14" t="s">
        <v>183</v>
      </c>
      <c r="C85" s="14" t="s">
        <v>184</v>
      </c>
      <c r="D85" s="14" t="s">
        <v>23</v>
      </c>
      <c r="E85" s="14">
        <v>5</v>
      </c>
      <c r="F85" s="14">
        <v>30</v>
      </c>
      <c r="G85" s="12">
        <f t="shared" si="1"/>
        <v>150</v>
      </c>
      <c r="H85" s="11"/>
      <c r="I85" s="12" t="s">
        <v>21</v>
      </c>
      <c r="J85" s="12" t="s">
        <v>171</v>
      </c>
      <c r="K85" s="21"/>
      <c r="V85" s="14">
        <v>25</v>
      </c>
    </row>
    <row r="86" customHeight="1" spans="1:22">
      <c r="A86" s="10">
        <v>81</v>
      </c>
      <c r="B86" s="14" t="s">
        <v>185</v>
      </c>
      <c r="C86" s="15"/>
      <c r="D86" s="14" t="s">
        <v>57</v>
      </c>
      <c r="E86" s="14">
        <v>20</v>
      </c>
      <c r="F86" s="14">
        <v>24</v>
      </c>
      <c r="G86" s="12">
        <f t="shared" si="1"/>
        <v>480</v>
      </c>
      <c r="H86" s="11"/>
      <c r="I86" s="12" t="s">
        <v>21</v>
      </c>
      <c r="J86" s="12" t="s">
        <v>171</v>
      </c>
      <c r="K86" s="21"/>
      <c r="V86" s="14">
        <v>20</v>
      </c>
    </row>
    <row r="87" customHeight="1" spans="1:22">
      <c r="A87" s="10">
        <v>82</v>
      </c>
      <c r="B87" s="14" t="s">
        <v>186</v>
      </c>
      <c r="C87" s="15"/>
      <c r="D87" s="14" t="s">
        <v>50</v>
      </c>
      <c r="E87" s="14">
        <v>100</v>
      </c>
      <c r="F87" s="14">
        <v>14.4</v>
      </c>
      <c r="G87" s="12">
        <f t="shared" si="1"/>
        <v>1440</v>
      </c>
      <c r="H87" s="11"/>
      <c r="I87" s="12" t="s">
        <v>21</v>
      </c>
      <c r="J87" s="12" t="s">
        <v>171</v>
      </c>
      <c r="K87" s="21"/>
      <c r="V87" s="14">
        <v>12</v>
      </c>
    </row>
    <row r="88" customHeight="1" spans="1:22">
      <c r="A88" s="10">
        <v>83</v>
      </c>
      <c r="B88" s="14" t="s">
        <v>187</v>
      </c>
      <c r="C88" s="15"/>
      <c r="D88" s="14" t="s">
        <v>188</v>
      </c>
      <c r="E88" s="14">
        <v>2</v>
      </c>
      <c r="F88" s="14">
        <v>60</v>
      </c>
      <c r="G88" s="12">
        <f t="shared" si="1"/>
        <v>120</v>
      </c>
      <c r="H88" s="11"/>
      <c r="I88" s="12" t="s">
        <v>21</v>
      </c>
      <c r="J88" s="12" t="s">
        <v>171</v>
      </c>
      <c r="K88" s="21"/>
      <c r="V88" s="14">
        <v>50</v>
      </c>
    </row>
    <row r="89" customHeight="1" spans="1:22">
      <c r="A89" s="10">
        <v>84</v>
      </c>
      <c r="B89" s="14" t="s">
        <v>189</v>
      </c>
      <c r="C89" s="15"/>
      <c r="D89" s="14" t="s">
        <v>25</v>
      </c>
      <c r="E89" s="14">
        <v>1</v>
      </c>
      <c r="F89" s="14">
        <v>420</v>
      </c>
      <c r="G89" s="12">
        <f t="shared" si="1"/>
        <v>420</v>
      </c>
      <c r="H89" s="11"/>
      <c r="I89" s="12" t="s">
        <v>21</v>
      </c>
      <c r="J89" s="12" t="s">
        <v>171</v>
      </c>
      <c r="K89" s="21"/>
      <c r="V89" s="14">
        <v>350</v>
      </c>
    </row>
    <row r="90" customHeight="1" spans="1:22">
      <c r="A90" s="10">
        <v>85</v>
      </c>
      <c r="B90" s="14" t="s">
        <v>190</v>
      </c>
      <c r="C90" s="15"/>
      <c r="D90" s="14" t="s">
        <v>101</v>
      </c>
      <c r="E90" s="14">
        <v>10</v>
      </c>
      <c r="F90" s="14">
        <v>7.2</v>
      </c>
      <c r="G90" s="12">
        <f t="shared" si="1"/>
        <v>72</v>
      </c>
      <c r="H90" s="11"/>
      <c r="I90" s="12" t="s">
        <v>21</v>
      </c>
      <c r="J90" s="12" t="s">
        <v>171</v>
      </c>
      <c r="K90" s="21"/>
      <c r="V90" s="14">
        <v>6</v>
      </c>
    </row>
    <row r="91" customHeight="1" spans="1:22">
      <c r="A91" s="10">
        <v>86</v>
      </c>
      <c r="B91" s="14" t="s">
        <v>191</v>
      </c>
      <c r="C91" s="15"/>
      <c r="D91" s="14" t="s">
        <v>14</v>
      </c>
      <c r="E91" s="14">
        <v>6</v>
      </c>
      <c r="F91" s="14">
        <v>72</v>
      </c>
      <c r="G91" s="12">
        <f t="shared" si="1"/>
        <v>432</v>
      </c>
      <c r="H91" s="11"/>
      <c r="I91" s="12" t="s">
        <v>21</v>
      </c>
      <c r="J91" s="12" t="s">
        <v>171</v>
      </c>
      <c r="K91" s="21"/>
      <c r="V91" s="14">
        <v>60</v>
      </c>
    </row>
    <row r="92" ht="151" customHeight="1" spans="1:22">
      <c r="A92" s="10">
        <v>87</v>
      </c>
      <c r="B92" s="14" t="s">
        <v>192</v>
      </c>
      <c r="C92" s="15" t="s">
        <v>193</v>
      </c>
      <c r="D92" s="14" t="s">
        <v>194</v>
      </c>
      <c r="E92" s="14">
        <v>1</v>
      </c>
      <c r="F92" s="14">
        <v>72</v>
      </c>
      <c r="G92" s="12">
        <f t="shared" si="1"/>
        <v>72</v>
      </c>
      <c r="H92" s="11" t="s">
        <v>195</v>
      </c>
      <c r="I92" s="12" t="s">
        <v>21</v>
      </c>
      <c r="J92" s="12" t="s">
        <v>171</v>
      </c>
      <c r="K92" s="21"/>
      <c r="V92" s="14">
        <v>60</v>
      </c>
    </row>
    <row r="93" customHeight="1" spans="1:11">
      <c r="A93" s="7" t="s">
        <v>196</v>
      </c>
      <c r="B93" s="7"/>
      <c r="C93" s="7"/>
      <c r="D93" s="7"/>
      <c r="E93" s="7">
        <f>SUM(E6:E92)</f>
        <v>13386</v>
      </c>
      <c r="F93" s="7"/>
      <c r="G93" s="7">
        <f>SUM(G6:G92)</f>
        <v>41862.08</v>
      </c>
      <c r="H93" s="24"/>
      <c r="I93" s="7"/>
      <c r="J93" s="7"/>
      <c r="K93" s="21"/>
    </row>
    <row r="94" s="1" customFormat="1" ht="53" customHeight="1" spans="1:11">
      <c r="A94" s="25" t="s">
        <v>197</v>
      </c>
      <c r="B94" s="26" t="s">
        <v>198</v>
      </c>
      <c r="C94" s="25" t="s">
        <v>199</v>
      </c>
      <c r="D94" s="26" t="s">
        <v>200</v>
      </c>
      <c r="E94" s="26"/>
      <c r="F94" s="27" t="s">
        <v>201</v>
      </c>
      <c r="G94" s="28" t="s">
        <v>200</v>
      </c>
      <c r="H94" s="28"/>
      <c r="I94" s="27" t="s">
        <v>202</v>
      </c>
      <c r="J94" s="28" t="s">
        <v>200</v>
      </c>
      <c r="K94" s="34"/>
    </row>
    <row r="95" s="1" customFormat="1" ht="63" customHeight="1" spans="1:11">
      <c r="A95" s="25"/>
      <c r="B95" s="26"/>
      <c r="C95" s="25"/>
      <c r="D95" s="26"/>
      <c r="E95" s="26"/>
      <c r="F95" s="27"/>
      <c r="G95" s="28"/>
      <c r="H95" s="28"/>
      <c r="I95" s="27"/>
      <c r="J95" s="28"/>
      <c r="K95" s="34"/>
    </row>
    <row r="96" customHeight="1" spans="2:11">
      <c r="B96" s="21"/>
      <c r="C96" s="21"/>
      <c r="D96" s="21"/>
      <c r="E96" s="21"/>
      <c r="F96" s="21"/>
      <c r="G96" s="21"/>
      <c r="H96" s="29"/>
      <c r="I96" s="30"/>
      <c r="J96" s="21"/>
      <c r="K96" s="21"/>
    </row>
    <row r="97" customHeight="1" spans="3:11">
      <c r="C97" s="21"/>
      <c r="D97" s="21"/>
      <c r="E97" s="21"/>
      <c r="F97" s="30"/>
      <c r="G97" s="21" t="s">
        <v>203</v>
      </c>
      <c r="H97" s="29"/>
      <c r="I97" s="30"/>
      <c r="J97" s="21"/>
      <c r="K97" s="21" t="s">
        <v>204</v>
      </c>
    </row>
    <row r="98" customHeight="1" spans="2:11">
      <c r="B98" s="31"/>
      <c r="C98" s="21"/>
      <c r="D98" s="21"/>
      <c r="E98" s="21"/>
      <c r="F98" s="30"/>
      <c r="G98" s="32" t="s">
        <v>205</v>
      </c>
      <c r="H98" s="33" t="s">
        <v>206</v>
      </c>
      <c r="I98" s="32" t="s">
        <v>207</v>
      </c>
      <c r="J98" s="21"/>
      <c r="K98" s="21"/>
    </row>
    <row r="99" customHeight="1" spans="2:11">
      <c r="B99" s="32"/>
      <c r="C99" s="21"/>
      <c r="D99" s="21"/>
      <c r="I99" s="30"/>
      <c r="J99" s="21"/>
      <c r="K99" s="21" t="s">
        <v>204</v>
      </c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4:L95" etc:filterBottomFollowUsedRange="0">
    <extLst/>
  </autoFilter>
  <mergeCells count="18">
    <mergeCell ref="A1:J1"/>
    <mergeCell ref="A3:J3"/>
    <mergeCell ref="A94:A95"/>
    <mergeCell ref="B94:B95"/>
    <mergeCell ref="C4:C5"/>
    <mergeCell ref="C94:C95"/>
    <mergeCell ref="D4:D5"/>
    <mergeCell ref="E4:E5"/>
    <mergeCell ref="F4:F5"/>
    <mergeCell ref="F94:F95"/>
    <mergeCell ref="G4:G5"/>
    <mergeCell ref="H4:H5"/>
    <mergeCell ref="I4:I5"/>
    <mergeCell ref="I94:I95"/>
    <mergeCell ref="J4:J5"/>
    <mergeCell ref="D94:E95"/>
    <mergeCell ref="J94:K95"/>
    <mergeCell ref="G94:H95"/>
  </mergeCells>
  <pageMargins left="0.751389" right="0.751389" top="1" bottom="1" header="0.5" footer="1"/>
  <pageSetup paperSize="9" fitToWidth="0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汇川十三小学2025年秋季学期办公及日用品采购表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细雨无声</cp:lastModifiedBy>
  <dcterms:created xsi:type="dcterms:W3CDTF">2025-08-16T23:41:00Z</dcterms:created>
  <dcterms:modified xsi:type="dcterms:W3CDTF">2025-08-17T00:42:43Z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7BBD96E98E014A4D86CBE83BC79CBB87_11</vt:lpwstr>
  </property>
  <property fmtid="{D5CDD505-2E9C-101B-9397-08002B2CF9AE}" pid="3" name="KSOProductBuildVer">
    <vt:lpwstr>2052-12.1.0.21915</vt:lpwstr>
  </property>
</Properties>
</file>