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7E5A0D361A984465831B26A0C511F628" descr="default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74205" y="1196340"/>
          <a:ext cx="8867775" cy="9418320"/>
        </a:xfrm>
        <a:prstGeom prst="rect">
          <a:avLst/>
        </a:prstGeom>
      </xdr:spPr>
    </xdr:pic>
  </etc:cellImage>
  <etc:cellImage>
    <xdr:pic>
      <xdr:nvPicPr>
        <xdr:cNvPr id="3" name="ID_83D30DCA6A3B45238CF13768F2B90098" descr="_cgi-bin_mmwebwx-bin_webwxgetmsgimg__&amp;MsgID=3797348847266064137&amp;skey=@crypt_db3d453f_5e28c6fd88799230859bc01bf9a54624&amp;mmweb_appid=wx_webfilehelper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25665" y="17076420"/>
          <a:ext cx="9326880" cy="9128760"/>
        </a:xfrm>
        <a:prstGeom prst="rect">
          <a:avLst/>
        </a:prstGeom>
      </xdr:spPr>
    </xdr:pic>
  </etc:cellImage>
  <etc:cellImage>
    <xdr:pic>
      <xdr:nvPicPr>
        <xdr:cNvPr id="4" name="ID_7D01073813CD4A5DB3E4D12A092E1A06" descr="_cgi-bin_mmwebwx-bin_webwxgetmsgimg__&amp;MsgID=1232478373899836274&amp;skey=@crypt_db3d453f_5e28c6fd88799230859bc01bf9a54624&amp;mmweb_appid=wx_webfilehelper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72325" y="17746980"/>
          <a:ext cx="9326880" cy="9273540"/>
        </a:xfrm>
        <a:prstGeom prst="rect">
          <a:avLst/>
        </a:prstGeom>
      </xdr:spPr>
    </xdr:pic>
  </etc:cellImage>
  <etc:cellImage>
    <xdr:pic>
      <xdr:nvPicPr>
        <xdr:cNvPr id="5" name="ID_BC5E4635E09A4C11B4AB38575F9E3E13" descr="_cgi-bin_mmwebwx-bin_webwxgetmsgimg__&amp;MsgID=1338148328692561770&amp;skey=@crypt_db3d453f_5e28c6fd88799230859bc01bf9a54624&amp;mmweb_appid=wx_webfilehelper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26605" y="18539460"/>
          <a:ext cx="9326880" cy="9273540"/>
        </a:xfrm>
        <a:prstGeom prst="rect">
          <a:avLst/>
        </a:prstGeom>
      </xdr:spPr>
    </xdr:pic>
  </etc:cellImage>
  <etc:cellImage>
    <xdr:pic>
      <xdr:nvPicPr>
        <xdr:cNvPr id="6" name="ID_70029D382C94452DA229F51713C26371" descr="_cgi-bin_mmwebwx-bin_webwxgetmsgimg__&amp;MsgID=6688119410983349136&amp;skey=@crypt_db3d453f_5e28c6fd88799230859bc01bf9a54624&amp;mmweb_appid=wx_webfilehelper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538085" y="19339560"/>
          <a:ext cx="6866255" cy="10058400"/>
        </a:xfrm>
        <a:prstGeom prst="rect">
          <a:avLst/>
        </a:prstGeom>
      </xdr:spPr>
    </xdr:pic>
  </etc:cellImage>
  <etc:cellImage>
    <xdr:pic>
      <xdr:nvPicPr>
        <xdr:cNvPr id="7" name="ID_F88540E6A5CA4BA19EEB5A583E191738" descr="_cgi-bin_mmwebwx-bin_webwxgetmsgimg__&amp;MsgID=9142868917083858684&amp;skey=@crypt_db3d453f_5e28c6fd88799230859bc01bf9a54624&amp;mmweb_appid=wx_webfilehelper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17105" y="20010120"/>
          <a:ext cx="6866255" cy="10058400"/>
        </a:xfrm>
        <a:prstGeom prst="rect">
          <a:avLst/>
        </a:prstGeom>
      </xdr:spPr>
    </xdr:pic>
  </etc:cellImage>
  <etc:cellImage>
    <xdr:pic>
      <xdr:nvPicPr>
        <xdr:cNvPr id="9" name="ID_FC31AAE001584F6D91524BAEF0983ABF" descr="default (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042785" y="21488400"/>
          <a:ext cx="9326880" cy="9418320"/>
        </a:xfrm>
        <a:prstGeom prst="rect">
          <a:avLst/>
        </a:prstGeom>
      </xdr:spPr>
    </xdr:pic>
  </etc:cellImage>
  <etc:cellImage>
    <xdr:pic>
      <xdr:nvPicPr>
        <xdr:cNvPr id="10" name="ID_2BAE22C9F6E9402E931FCB1DDB83C8BA" descr="default (2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058025" y="22082760"/>
          <a:ext cx="9326880" cy="5821680"/>
        </a:xfrm>
        <a:prstGeom prst="rect">
          <a:avLst/>
        </a:prstGeom>
      </xdr:spPr>
    </xdr:pic>
  </etc:cellImage>
  <etc:cellImage>
    <xdr:pic>
      <xdr:nvPicPr>
        <xdr:cNvPr id="11" name="ID_0318CC9493B4475B8F8EAC39E377A573" descr="_cgi-bin_mmwebwx-bin_webwxgetmsgimg__&amp;MsgID=8403155573518318521&amp;skey=@crypt_db3d453f_5e28c6fd88799230859bc01bf9a54624&amp;mmweb_appid=wx_webfilehelper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461885" y="20772120"/>
          <a:ext cx="9326880" cy="9273540"/>
        </a:xfrm>
        <a:prstGeom prst="rect">
          <a:avLst/>
        </a:prstGeom>
      </xdr:spPr>
    </xdr:pic>
  </etc:cellImage>
  <etc:cellImage>
    <xdr:pic>
      <xdr:nvPicPr>
        <xdr:cNvPr id="12" name="ID_77FD0E63BDCE463DB15E2F0F513B19CB" descr="_cgi-bin_mmwebwx-bin_webwxgetmsgimg__&amp;MsgID=8478959454545337222&amp;skey=@crypt_db3d453f_5e28c6fd88799230859bc01bf9a54624&amp;mmweb_appid=wx_webfilehelper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164705" y="27218640"/>
          <a:ext cx="9323070" cy="9174480"/>
        </a:xfrm>
        <a:prstGeom prst="rect">
          <a:avLst/>
        </a:prstGeom>
      </xdr:spPr>
    </xdr:pic>
  </etc:cellImage>
  <etc:cellImage>
    <xdr:pic>
      <xdr:nvPicPr>
        <xdr:cNvPr id="13" name="ID_65B14FB1EC8A4168AC803BD0B03ED071" descr="_cgi-bin_mmwebwx-bin_webwxgetmsgimg__&amp;MsgID=7047508877343304293&amp;skey=@crypt_db3d453f_5e28c6fd88799230859bc01bf9a54624&amp;mmweb_appid=wx_webfilehelper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309485" y="24246840"/>
          <a:ext cx="9323070" cy="9395460"/>
        </a:xfrm>
        <a:prstGeom prst="rect">
          <a:avLst/>
        </a:prstGeom>
      </xdr:spPr>
    </xdr:pic>
  </etc:cellImage>
  <etc:cellImage>
    <xdr:pic>
      <xdr:nvPicPr>
        <xdr:cNvPr id="14" name="ID_336D825A5837470B9D032F2317F30BD1" descr="_cgi-bin_mmwebwx-bin_webwxgetmsgimg__&amp;MsgID=6677685017416504174&amp;skey=@crypt_db3d453f_5e28c6fd88799230859bc01bf9a54624&amp;mmweb_appid=wx_webfilehelper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248525" y="22997160"/>
          <a:ext cx="8979535" cy="10058400"/>
        </a:xfrm>
        <a:prstGeom prst="rect">
          <a:avLst/>
        </a:prstGeom>
      </xdr:spPr>
    </xdr:pic>
  </etc:cellImage>
  <etc:cellImage>
    <xdr:pic>
      <xdr:nvPicPr>
        <xdr:cNvPr id="15" name="ID_511EE96A103E4BFB91D402DD3BFF8831" descr="_cgi-bin_mmwebwx-bin_webwxgetmsgimg__&amp;MsgID=5877802619474680690&amp;skey=@crypt_db3d453f_5e28c6fd88799230859bc01bf9a54624&amp;mmweb_appid=wx_webfilehelper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080885" y="15468600"/>
          <a:ext cx="5301615" cy="7985760"/>
        </a:xfrm>
        <a:prstGeom prst="rect">
          <a:avLst/>
        </a:prstGeom>
      </xdr:spPr>
    </xdr:pic>
  </etc:cellImage>
  <etc:cellImage>
    <xdr:pic>
      <xdr:nvPicPr>
        <xdr:cNvPr id="16" name="ID_D3A29499AB0B4499880E1F179B41E57D" descr="_cgi-bin_mmwebwx-bin_webwxgetmsgimg__&amp;MsgID=6210789613121187830&amp;skey=@crypt_db3d453f_5e28c6fd88799230859bc01bf9a54624&amp;mmweb_appid=wx_webfilehelper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890385" y="1927860"/>
          <a:ext cx="9326880" cy="9806940"/>
        </a:xfrm>
        <a:prstGeom prst="rect">
          <a:avLst/>
        </a:prstGeom>
      </xdr:spPr>
    </xdr:pic>
  </etc:cellImage>
  <etc:cellImage>
    <xdr:pic>
      <xdr:nvPicPr>
        <xdr:cNvPr id="17" name="ID_4567737E44934EBBB95B5F614F87887D" descr="_cgi-bin_mmwebwx-bin_webwxgetmsgimg__&amp;MsgID=4228584399566232743&amp;skey=@crypt_db3d453f_5e28c6fd88799230859bc01bf9a54624&amp;mmweb_appid=wx_webfilehelper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141845" y="2712720"/>
          <a:ext cx="6103620" cy="9044940"/>
        </a:xfrm>
        <a:prstGeom prst="rect">
          <a:avLst/>
        </a:prstGeom>
      </xdr:spPr>
    </xdr:pic>
  </etc:cellImage>
  <etc:cellImage>
    <xdr:pic>
      <xdr:nvPicPr>
        <xdr:cNvPr id="18" name="ID_58D6358411B542EB93015B9093BAF477" descr="_cgi-bin_mmwebwx-bin_webwxgetmsgimg__&amp;MsgID=6794321205004828019&amp;skey=@crypt_db3d453f_5e28c6fd88799230859bc01bf9a54624&amp;mmweb_appid=wx_webfilehelper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760845" y="4937760"/>
          <a:ext cx="5372100" cy="6812280"/>
        </a:xfrm>
        <a:prstGeom prst="rect">
          <a:avLst/>
        </a:prstGeom>
      </xdr:spPr>
    </xdr:pic>
  </etc:cellImage>
  <etc:cellImage>
    <xdr:pic>
      <xdr:nvPicPr>
        <xdr:cNvPr id="19" name="ID_BCB27EC10794438EABA49750C430EEAA" descr="_cgi-bin_mmwebwx-bin_webwxgetmsgimg__&amp;MsgID=882938477563459249&amp;skey=@crypt_db3d453f_5e28c6fd88799230859bc01bf9a54624&amp;mmweb_appid=wx_webfilehelper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004685" y="8625840"/>
          <a:ext cx="6096000" cy="6096000"/>
        </a:xfrm>
        <a:prstGeom prst="rect">
          <a:avLst/>
        </a:prstGeom>
      </xdr:spPr>
    </xdr:pic>
  </etc:cellImage>
  <etc:cellImage>
    <xdr:pic>
      <xdr:nvPicPr>
        <xdr:cNvPr id="20" name="ID_4D30E959B6474164A4D2B096B2790B1D" descr="_cgi-bin_mmwebwx-bin_webwxgetmsgimg__&amp;MsgID=1926442467672391172&amp;skey=@crypt_db3d453f_5e28c6fd88799230859bc01bf9a54624&amp;mmweb_appid=wx_webfilehelper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943725" y="10629900"/>
          <a:ext cx="6221730" cy="780288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<sst xmlns="http://schemas.openxmlformats.org/spreadsheetml/2006/main" count="119" uniqueCount="77">
  <si>
    <t>贵阳市第二社会福利院文体用品</t>
  </si>
  <si>
    <t>序号</t>
  </si>
  <si>
    <t>品      名</t>
  </si>
  <si>
    <t>规格</t>
  </si>
  <si>
    <t>单位</t>
  </si>
  <si>
    <t>数量</t>
  </si>
  <si>
    <t>图片</t>
  </si>
  <si>
    <t>马克笔</t>
  </si>
  <si>
    <t>得力马克丙烯84色</t>
  </si>
  <si>
    <t>盒</t>
  </si>
  <si>
    <t>手工diy小屋</t>
  </si>
  <si>
    <t>天予木质文艺风阁楼diy手工小屋</t>
  </si>
  <si>
    <t>个</t>
  </si>
  <si>
    <t>琉璃diy串珠</t>
  </si>
  <si>
    <t>银曦海洋主题串珠16色800珠</t>
  </si>
  <si>
    <t>足球</t>
  </si>
  <si>
    <t>李宁足球5号</t>
  </si>
  <si>
    <t>篮球</t>
  </si>
  <si>
    <t>李宁篮球</t>
  </si>
  <si>
    <t>积木</t>
  </si>
  <si>
    <t>迪士尼城堡积木</t>
  </si>
  <si>
    <t>抓娃娃机</t>
  </si>
  <si>
    <t>电动水枪</t>
  </si>
  <si>
    <t>Q版奥特曼玩具</t>
  </si>
  <si>
    <t>奥特曼玩具</t>
  </si>
  <si>
    <t>套</t>
  </si>
  <si>
    <t>RC遥控车</t>
  </si>
  <si>
    <t>遥控车</t>
  </si>
  <si>
    <t>得力3D打印笔</t>
  </si>
  <si>
    <t>足球框</t>
  </si>
  <si>
    <t>宽2*1米，可折叠足球门</t>
  </si>
  <si>
    <t>柯南玩具</t>
  </si>
  <si>
    <t>柯南手办玩具</t>
  </si>
  <si>
    <t>得力绘画本</t>
  </si>
  <si>
    <t>得力画图本 4本/套</t>
  </si>
  <si>
    <t>得力粘土</t>
  </si>
  <si>
    <t>得力超清粘土36色加量款</t>
  </si>
  <si>
    <t>泡泡枪</t>
  </si>
  <si>
    <t>泡泡枪40孔</t>
  </si>
  <si>
    <t>富士拍立得</t>
  </si>
  <si>
    <t>MINISE</t>
  </si>
  <si>
    <t>富士拍立得相纸</t>
  </si>
  <si>
    <t>白边20张+相纸边框</t>
  </si>
  <si>
    <t>包</t>
  </si>
  <si>
    <t>御剑飞行遥控飞剑手控无人机</t>
  </si>
  <si>
    <t>71cm，单锂电，智能感应，指示灯光</t>
  </si>
  <si>
    <t>涂色书</t>
  </si>
  <si>
    <t>超可爱涂色本4本/套，64页/册</t>
  </si>
  <si>
    <t>本</t>
  </si>
  <si>
    <t>拼图</t>
  </si>
  <si>
    <t>HEYE灯塔2000片</t>
  </si>
  <si>
    <t>拼图框</t>
  </si>
  <si>
    <t>97*69cm</t>
  </si>
  <si>
    <t>拼豆豆</t>
  </si>
  <si>
    <t>手工DIY套装工具包
96色</t>
  </si>
  <si>
    <t>磁吸多功能棋盘棋</t>
  </si>
  <si>
    <t>57合一</t>
  </si>
  <si>
    <t>MINISE一白一蓝</t>
  </si>
  <si>
    <t>尤尼克斯羽毛球AS9号</t>
  </si>
  <si>
    <t>3速AS-9</t>
  </si>
  <si>
    <t>桶</t>
  </si>
  <si>
    <t>烧烤炉</t>
  </si>
  <si>
    <t>不锈钢120*80*75cm，送碳盒2个，水盒1个，烤盘1个</t>
  </si>
  <si>
    <t>台球桌布包更换</t>
  </si>
  <si>
    <t>优质pns澳毛底布+边布 黑八标准 绿色 送三盒巧粉</t>
  </si>
  <si>
    <t>羽毛球拍</t>
  </si>
  <si>
    <t>尤里克斯 弓箭5I全碳素超轻双拍套装</t>
  </si>
  <si>
    <t>飞行棋</t>
  </si>
  <si>
    <t>特大号29*29cm</t>
  </si>
  <si>
    <t>成人篮球，赠送2个气枪及10个气针</t>
  </si>
  <si>
    <t>象棋</t>
  </si>
  <si>
    <t>折叠木盘象棋，棋子直径5.8cm，棋盘尺寸60*55*3cm</t>
  </si>
  <si>
    <t>跳棋</t>
  </si>
  <si>
    <t>木质棋盘，经典弹珠，60颗备用珠（送五子棋）</t>
  </si>
  <si>
    <t>军棋</t>
  </si>
  <si>
    <t>磁石军旗，带收纳盒，折叠棋盘，32*32cm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</si>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</sst>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8"/>
      <color theme="1"/>
      <name val="方正小标宋简体"/>
      <charset val="134"/>
    </font>
    <font>
      <sz val="16"/>
      <color theme="1"/>
      <name val="楷体"/>
      <charset val="134"/>
    </font>
    <font>
      <sz val="11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0"/>
  <sheetViews>
    <sheetView tabSelected="1" topLeftCell="A36" workbookViewId="0">
      <selection activeCell="F2" sqref="F$1:F$1048576"/>
    </sheetView>
  </sheetViews>
  <sheetFormatPr defaultColWidth="9" defaultRowHeight="14.4" outlineLevelCol="5"/>
  <cols>
    <col min="2" max="2" width="17.5" customWidth="1"/>
    <col min="3" max="3" width="18.25" customWidth="1"/>
    <col min="6" max="6" width="18.5555555555556" customWidth="1"/>
  </cols>
  <sheetData>
    <row r="1" ht="51" customHeight="1" spans="1:6">
      <c r="A1" s="1" t="s">
        <v>0</v>
      </c>
      <c r="B1" s="1"/>
      <c r="C1" s="1"/>
      <c r="D1" s="1"/>
      <c r="E1" s="1"/>
      <c r="F1" s="1"/>
    </row>
    <row r="2" ht="20.4" spans="1:6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3" t="s">
        <v>6</v>
      </c>
    </row>
    <row r="3" ht="57" customHeight="1" spans="1:6">
      <c r="A3" s="4">
        <v>1</v>
      </c>
      <c r="B3" s="5" t="s">
        <v>7</v>
      </c>
      <c r="C3" s="5" t="s">
        <v>8</v>
      </c>
      <c r="D3" s="5" t="s">
        <v>9</v>
      </c>
      <c r="E3" s="5">
        <v>6</v>
      </c>
      <c r="F3" s="3" t="str">
        <f>_xlfn.DISPIMG("ID_7E5A0D361A984465831B26A0C511F628",1)</f>
        <v>=DISPIMG("ID_7E5A0D361A984465831B26A0C511F628",1)</v>
      </c>
    </row>
    <row r="4" ht="57" customHeight="1" spans="1:6">
      <c r="A4" s="4">
        <v>2</v>
      </c>
      <c r="B4" s="5" t="s">
        <v>10</v>
      </c>
      <c r="C4" s="5" t="s">
        <v>11</v>
      </c>
      <c r="D4" s="5" t="s">
        <v>12</v>
      </c>
      <c r="E4" s="5">
        <v>6</v>
      </c>
      <c r="F4" s="3" t="str">
        <f>_xlfn.DISPIMG("ID_D3A29499AB0B4499880E1F179B41E57D",1)</f>
        <v>=DISPIMG("ID_D3A29499AB0B4499880E1F179B41E57D",1)</v>
      </c>
    </row>
    <row r="5" ht="57" customHeight="1" spans="1:6">
      <c r="A5" s="4">
        <v>3</v>
      </c>
      <c r="B5" s="5" t="s">
        <v>13</v>
      </c>
      <c r="C5" s="5" t="s">
        <v>14</v>
      </c>
      <c r="D5" s="5" t="s">
        <v>9</v>
      </c>
      <c r="E5" s="5">
        <v>6</v>
      </c>
      <c r="F5" s="3" t="str">
        <f>_xlfn.DISPIMG("ID_4567737E44934EBBB95B5F614F87887D",1)</f>
        <v>=DISPIMG("ID_4567737E44934EBBB95B5F614F87887D",1)</v>
      </c>
    </row>
    <row r="6" ht="57" customHeight="1" spans="1:6">
      <c r="A6" s="4">
        <v>4</v>
      </c>
      <c r="B6" s="5" t="s">
        <v>15</v>
      </c>
      <c r="C6" s="5" t="s">
        <v>16</v>
      </c>
      <c r="D6" s="5" t="s">
        <v>12</v>
      </c>
      <c r="E6" s="5">
        <v>3</v>
      </c>
      <c r="F6" s="3"/>
    </row>
    <row r="7" ht="57" customHeight="1" spans="1:6">
      <c r="A7" s="4">
        <v>5</v>
      </c>
      <c r="B7" s="5" t="s">
        <v>17</v>
      </c>
      <c r="C7" s="5" t="s">
        <v>18</v>
      </c>
      <c r="D7" s="5" t="s">
        <v>12</v>
      </c>
      <c r="E7" s="5">
        <v>3</v>
      </c>
      <c r="F7" s="3"/>
    </row>
    <row r="8" ht="57" customHeight="1" spans="1:6">
      <c r="A8" s="4">
        <v>6</v>
      </c>
      <c r="B8" s="5" t="s">
        <v>19</v>
      </c>
      <c r="C8" s="5" t="s">
        <v>20</v>
      </c>
      <c r="D8" s="5" t="s">
        <v>9</v>
      </c>
      <c r="E8" s="5">
        <v>3</v>
      </c>
      <c r="F8" s="3" t="str">
        <f>_xlfn.DISPIMG("ID_58D6358411B542EB93015B9093BAF477",1)</f>
        <v>=DISPIMG("ID_58D6358411B542EB93015B9093BAF477",1)</v>
      </c>
    </row>
    <row r="9" ht="57" customHeight="1" spans="1:6">
      <c r="A9" s="4">
        <v>7</v>
      </c>
      <c r="B9" s="5" t="s">
        <v>21</v>
      </c>
      <c r="C9" s="5" t="s">
        <v>21</v>
      </c>
      <c r="D9" s="5" t="s">
        <v>12</v>
      </c>
      <c r="E9" s="5">
        <v>3</v>
      </c>
      <c r="F9" s="3"/>
    </row>
    <row r="10" ht="57" customHeight="1" spans="1:6">
      <c r="A10" s="4">
        <v>8</v>
      </c>
      <c r="B10" s="5" t="s">
        <v>22</v>
      </c>
      <c r="C10" s="5" t="s">
        <v>22</v>
      </c>
      <c r="D10" s="5" t="s">
        <v>12</v>
      </c>
      <c r="E10" s="5">
        <v>8</v>
      </c>
      <c r="F10" s="3"/>
    </row>
    <row r="11" ht="57" customHeight="1" spans="1:6">
      <c r="A11" s="4">
        <v>9</v>
      </c>
      <c r="B11" s="5" t="s">
        <v>23</v>
      </c>
      <c r="C11" s="5" t="s">
        <v>24</v>
      </c>
      <c r="D11" s="5" t="s">
        <v>25</v>
      </c>
      <c r="E11" s="5">
        <v>7</v>
      </c>
      <c r="F11" s="3"/>
    </row>
    <row r="12" ht="57" customHeight="1" spans="1:6">
      <c r="A12" s="4">
        <v>10</v>
      </c>
      <c r="B12" s="5" t="s">
        <v>26</v>
      </c>
      <c r="C12" s="5" t="s">
        <v>27</v>
      </c>
      <c r="D12" s="5" t="s">
        <v>12</v>
      </c>
      <c r="E12" s="5">
        <v>6</v>
      </c>
      <c r="F12" s="3" t="str">
        <f>_xlfn.DISPIMG("ID_BCB27EC10794438EABA49750C430EEAA",1)</f>
        <v>=DISPIMG("ID_BCB27EC10794438EABA49750C430EEAA",1)</v>
      </c>
    </row>
    <row r="13" ht="57" customHeight="1" spans="1:6">
      <c r="A13" s="4">
        <v>11</v>
      </c>
      <c r="B13" s="5" t="s">
        <v>28</v>
      </c>
      <c r="C13" s="5" t="s">
        <v>28</v>
      </c>
      <c r="D13" s="5" t="s">
        <v>25</v>
      </c>
      <c r="E13" s="5">
        <v>5</v>
      </c>
      <c r="F13" s="3"/>
    </row>
    <row r="14" ht="57" customHeight="1" spans="1:6">
      <c r="A14" s="4">
        <v>12</v>
      </c>
      <c r="B14" s="5" t="s">
        <v>29</v>
      </c>
      <c r="C14" s="5" t="s">
        <v>30</v>
      </c>
      <c r="D14" s="5" t="s">
        <v>25</v>
      </c>
      <c r="E14" s="5">
        <v>2</v>
      </c>
      <c r="F14" s="3"/>
    </row>
    <row r="15" ht="57" customHeight="1" spans="1:6">
      <c r="A15" s="4">
        <v>13</v>
      </c>
      <c r="B15" s="5" t="s">
        <v>31</v>
      </c>
      <c r="C15" s="5" t="s">
        <v>32</v>
      </c>
      <c r="D15" s="5" t="s">
        <v>25</v>
      </c>
      <c r="E15" s="5">
        <v>8</v>
      </c>
      <c r="F15" s="3" t="str">
        <f>_xlfn.DISPIMG("ID_4D30E959B6474164A4D2B096B2790B1D",1)</f>
        <v>=DISPIMG("ID_4D30E959B6474164A4D2B096B2790B1D",1)</v>
      </c>
    </row>
    <row r="16" ht="57" customHeight="1" spans="1:6">
      <c r="A16" s="4">
        <v>14</v>
      </c>
      <c r="B16" s="5" t="s">
        <v>33</v>
      </c>
      <c r="C16" s="5" t="s">
        <v>34</v>
      </c>
      <c r="D16" s="5" t="s">
        <v>25</v>
      </c>
      <c r="E16" s="5">
        <v>8</v>
      </c>
      <c r="F16" s="3"/>
    </row>
    <row r="17" ht="57" customHeight="1" spans="1:6">
      <c r="A17" s="4">
        <v>15</v>
      </c>
      <c r="B17" s="5" t="s">
        <v>35</v>
      </c>
      <c r="C17" s="5" t="s">
        <v>36</v>
      </c>
      <c r="D17" s="5" t="s">
        <v>25</v>
      </c>
      <c r="E17" s="5">
        <v>5</v>
      </c>
      <c r="F17" s="3"/>
    </row>
    <row r="18" ht="57" customHeight="1" spans="1:6">
      <c r="A18" s="4">
        <v>16</v>
      </c>
      <c r="B18" s="5" t="s">
        <v>37</v>
      </c>
      <c r="C18" s="5" t="s">
        <v>38</v>
      </c>
      <c r="D18" s="5" t="s">
        <v>12</v>
      </c>
      <c r="E18" s="5">
        <v>8</v>
      </c>
      <c r="F18" s="3"/>
    </row>
    <row r="19" ht="57" customHeight="1" spans="1:6">
      <c r="A19" s="4">
        <v>17</v>
      </c>
      <c r="B19" s="5" t="s">
        <v>39</v>
      </c>
      <c r="C19" s="5" t="s">
        <v>40</v>
      </c>
      <c r="D19" s="5" t="s">
        <v>12</v>
      </c>
      <c r="E19" s="5">
        <v>2</v>
      </c>
      <c r="F19" s="3" t="str">
        <f>_xlfn.DISPIMG("ID_0318CC9493B4475B8F8EAC39E377A573",1)</f>
        <v>=DISPIMG("ID_0318CC9493B4475B8F8EAC39E377A573",1)</v>
      </c>
    </row>
    <row r="20" ht="57" customHeight="1" spans="1:6">
      <c r="A20" s="4">
        <v>18</v>
      </c>
      <c r="B20" s="5" t="s">
        <v>41</v>
      </c>
      <c r="C20" s="5" t="s">
        <v>42</v>
      </c>
      <c r="D20" s="5" t="s">
        <v>43</v>
      </c>
      <c r="E20" s="5">
        <v>10</v>
      </c>
      <c r="F20" s="3" t="str">
        <f>_xlfn.DISPIMG("ID_FC31AAE001584F6D91524BAEF0983ABF",1)</f>
        <v>=DISPIMG("ID_FC31AAE001584F6D91524BAEF0983ABF",1)</v>
      </c>
    </row>
    <row r="21" ht="57" customHeight="1" spans="1:6">
      <c r="A21" s="4">
        <v>19</v>
      </c>
      <c r="B21" s="5" t="s">
        <v>44</v>
      </c>
      <c r="C21" s="5" t="s">
        <v>45</v>
      </c>
      <c r="D21" s="5" t="s">
        <v>12</v>
      </c>
      <c r="E21" s="5">
        <v>3</v>
      </c>
      <c r="F21" s="3" t="str">
        <f>_xlfn.DISPIMG("ID_511EE96A103E4BFB91D402DD3BFF8831",1)</f>
        <v>=DISPIMG("ID_511EE96A103E4BFB91D402DD3BFF8831",1)</v>
      </c>
    </row>
    <row r="22" ht="57" customHeight="1" spans="1:6">
      <c r="A22" s="4">
        <v>20</v>
      </c>
      <c r="B22" s="5" t="s">
        <v>7</v>
      </c>
      <c r="C22" s="5" t="s">
        <v>8</v>
      </c>
      <c r="D22" s="5" t="s">
        <v>9</v>
      </c>
      <c r="E22" s="5">
        <v>10</v>
      </c>
      <c r="F22" s="3" t="str">
        <f>_xlfn.DISPIMG("ID_7E5A0D361A984465831B26A0C511F628",1)</f>
        <v>=DISPIMG("ID_7E5A0D361A984465831B26A0C511F628",1)</v>
      </c>
    </row>
    <row r="23" ht="57" customHeight="1" spans="1:6">
      <c r="A23" s="4">
        <v>21</v>
      </c>
      <c r="B23" s="5" t="s">
        <v>46</v>
      </c>
      <c r="C23" s="5" t="s">
        <v>47</v>
      </c>
      <c r="D23" s="5" t="s">
        <v>48</v>
      </c>
      <c r="E23" s="5">
        <v>50</v>
      </c>
      <c r="F23" s="3" t="str">
        <f>_xlfn.DISPIMG("ID_83D30DCA6A3B45238CF13768F2B90098",1)</f>
        <v>=DISPIMG("ID_83D30DCA6A3B45238CF13768F2B90098",1)</v>
      </c>
    </row>
    <row r="24" ht="57" customHeight="1" spans="1:6">
      <c r="A24" s="4">
        <v>22</v>
      </c>
      <c r="B24" s="5" t="s">
        <v>49</v>
      </c>
      <c r="C24" s="5" t="s">
        <v>50</v>
      </c>
      <c r="D24" s="5" t="s">
        <v>9</v>
      </c>
      <c r="E24" s="5">
        <v>10</v>
      </c>
      <c r="F24" s="3" t="str">
        <f>_xlfn.DISPIMG("ID_7D01073813CD4A5DB3E4D12A092E1A06",1)</f>
        <v>=DISPIMG("ID_7D01073813CD4A5DB3E4D12A092E1A06",1)</v>
      </c>
    </row>
    <row r="25" ht="57" customHeight="1" spans="1:6">
      <c r="A25" s="4">
        <v>23</v>
      </c>
      <c r="B25" s="5" t="s">
        <v>51</v>
      </c>
      <c r="C25" s="5" t="s">
        <v>52</v>
      </c>
      <c r="D25" s="5" t="s">
        <v>12</v>
      </c>
      <c r="E25" s="5">
        <v>10</v>
      </c>
      <c r="F25" s="3" t="str">
        <f>_xlfn.DISPIMG("ID_BC5E4635E09A4C11B4AB38575F9E3E13",1)</f>
        <v>=DISPIMG("ID_BC5E4635E09A4C11B4AB38575F9E3E13",1)</v>
      </c>
    </row>
    <row r="26" ht="57" customHeight="1" spans="1:6">
      <c r="A26" s="4">
        <v>24</v>
      </c>
      <c r="B26" s="5" t="s">
        <v>53</v>
      </c>
      <c r="C26" s="5" t="s">
        <v>54</v>
      </c>
      <c r="D26" s="5" t="s">
        <v>25</v>
      </c>
      <c r="E26" s="5">
        <v>5</v>
      </c>
      <c r="F26" s="3" t="str">
        <f>_xlfn.DISPIMG("ID_70029D382C94452DA229F51713C26371",1)</f>
        <v>=DISPIMG("ID_70029D382C94452DA229F51713C26371",1)</v>
      </c>
    </row>
    <row r="27" ht="57" customHeight="1" spans="1:6">
      <c r="A27" s="4">
        <v>25</v>
      </c>
      <c r="B27" s="5" t="s">
        <v>55</v>
      </c>
      <c r="C27" s="5" t="s">
        <v>56</v>
      </c>
      <c r="D27" s="5" t="s">
        <v>9</v>
      </c>
      <c r="E27" s="5">
        <v>5</v>
      </c>
      <c r="F27" s="3" t="str">
        <f>_xlfn.DISPIMG("ID_F88540E6A5CA4BA19EEB5A583E191738",1)</f>
        <v>=DISPIMG("ID_F88540E6A5CA4BA19EEB5A583E191738",1)</v>
      </c>
    </row>
    <row r="28" ht="57" customHeight="1" spans="1:6">
      <c r="A28" s="4">
        <v>26</v>
      </c>
      <c r="B28" s="5" t="s">
        <v>39</v>
      </c>
      <c r="C28" s="5" t="s">
        <v>57</v>
      </c>
      <c r="D28" s="5" t="s">
        <v>12</v>
      </c>
      <c r="E28" s="5">
        <v>2</v>
      </c>
      <c r="F28" s="3" t="str">
        <f>_xlfn.DISPIMG("ID_0318CC9493B4475B8F8EAC39E377A573",1)</f>
        <v>=DISPIMG("ID_0318CC9493B4475B8F8EAC39E377A573",1)</v>
      </c>
    </row>
    <row r="29" ht="57" customHeight="1" spans="1:6">
      <c r="A29" s="4">
        <v>27</v>
      </c>
      <c r="B29" s="5" t="s">
        <v>41</v>
      </c>
      <c r="C29" s="5" t="s">
        <v>42</v>
      </c>
      <c r="D29" s="5" t="s">
        <v>43</v>
      </c>
      <c r="E29" s="5">
        <v>10</v>
      </c>
      <c r="F29" s="3" t="str">
        <f>_xlfn.DISPIMG("ID_FC31AAE001584F6D91524BAEF0983ABF",1)</f>
        <v>=DISPIMG("ID_FC31AAE001584F6D91524BAEF0983ABF",1)</v>
      </c>
    </row>
    <row r="30" ht="57" customHeight="1" spans="1:6">
      <c r="A30" s="4">
        <v>28</v>
      </c>
      <c r="B30" s="5" t="s">
        <v>58</v>
      </c>
      <c r="C30" s="5" t="s">
        <v>59</v>
      </c>
      <c r="D30" s="5" t="s">
        <v>60</v>
      </c>
      <c r="E30" s="5">
        <v>10</v>
      </c>
      <c r="F30" s="3" t="str">
        <f>_xlfn.DISPIMG("ID_2BAE22C9F6E9402E931FCB1DDB83C8BA",1)</f>
        <v>=DISPIMG("ID_2BAE22C9F6E9402E931FCB1DDB83C8BA",1)</v>
      </c>
    </row>
    <row r="31" ht="57" customHeight="1" spans="1:6">
      <c r="A31" s="4">
        <v>29</v>
      </c>
      <c r="B31" s="5" t="s">
        <v>61</v>
      </c>
      <c r="C31" s="5" t="s">
        <v>62</v>
      </c>
      <c r="D31" s="5" t="s">
        <v>12</v>
      </c>
      <c r="E31" s="5">
        <v>2</v>
      </c>
      <c r="F31" s="3" t="str">
        <f>_xlfn.DISPIMG("ID_336D825A5837470B9D032F2317F30BD1",1)</f>
        <v>=DISPIMG("ID_336D825A5837470B9D032F2317F30BD1",1)</v>
      </c>
    </row>
    <row r="32" ht="57" customHeight="1" spans="1:6">
      <c r="A32" s="4">
        <v>30</v>
      </c>
      <c r="B32" s="5" t="s">
        <v>63</v>
      </c>
      <c r="C32" s="5" t="s">
        <v>64</v>
      </c>
      <c r="D32" s="5" t="s">
        <v>12</v>
      </c>
      <c r="E32" s="5">
        <v>1</v>
      </c>
      <c r="F32" s="3"/>
    </row>
    <row r="33" ht="57" customHeight="1" spans="1:6">
      <c r="A33" s="4">
        <v>31</v>
      </c>
      <c r="B33" s="5" t="s">
        <v>65</v>
      </c>
      <c r="C33" s="5" t="s">
        <v>66</v>
      </c>
      <c r="D33" s="5" t="s">
        <v>25</v>
      </c>
      <c r="E33" s="5">
        <v>2</v>
      </c>
      <c r="F33" s="3" t="str">
        <f>_xlfn.DISPIMG("ID_65B14FB1EC8A4168AC803BD0B03ED071",1)</f>
        <v>=DISPIMG("ID_65B14FB1EC8A4168AC803BD0B03ED071",1)</v>
      </c>
    </row>
    <row r="34" ht="57" customHeight="1" spans="1:6">
      <c r="A34" s="4">
        <v>32</v>
      </c>
      <c r="B34" s="5" t="s">
        <v>58</v>
      </c>
      <c r="C34" s="5" t="s">
        <v>59</v>
      </c>
      <c r="D34" s="5" t="s">
        <v>60</v>
      </c>
      <c r="E34" s="5">
        <v>2</v>
      </c>
      <c r="F34" s="3" t="str">
        <f>_xlfn.DISPIMG("ID_2BAE22C9F6E9402E931FCB1DDB83C8BA",1)</f>
        <v>=DISPIMG("ID_2BAE22C9F6E9402E931FCB1DDB83C8BA",1)</v>
      </c>
    </row>
    <row r="35" ht="57" customHeight="1" spans="1:6">
      <c r="A35" s="4">
        <v>33</v>
      </c>
      <c r="B35" s="5" t="s">
        <v>67</v>
      </c>
      <c r="C35" s="5" t="s">
        <v>68</v>
      </c>
      <c r="D35" s="5" t="s">
        <v>9</v>
      </c>
      <c r="E35" s="5">
        <v>2</v>
      </c>
      <c r="F35" s="3"/>
    </row>
    <row r="36" ht="57" customHeight="1" spans="1:6">
      <c r="A36" s="4">
        <v>33</v>
      </c>
      <c r="B36" s="5" t="s">
        <v>17</v>
      </c>
      <c r="C36" s="5" t="s">
        <v>69</v>
      </c>
      <c r="D36" s="5" t="s">
        <v>12</v>
      </c>
      <c r="E36" s="5">
        <v>2</v>
      </c>
      <c r="F36" s="3"/>
    </row>
    <row r="37" ht="57" customHeight="1" spans="1:6">
      <c r="A37" s="4">
        <v>34</v>
      </c>
      <c r="B37" s="5" t="s">
        <v>70</v>
      </c>
      <c r="C37" s="5" t="s">
        <v>71</v>
      </c>
      <c r="D37" s="5" t="s">
        <v>9</v>
      </c>
      <c r="E37" s="5">
        <v>2</v>
      </c>
      <c r="F37" s="3"/>
    </row>
    <row r="38" ht="57" customHeight="1" spans="1:6">
      <c r="A38" s="4">
        <v>35</v>
      </c>
      <c r="B38" s="5" t="s">
        <v>72</v>
      </c>
      <c r="C38" s="5" t="s">
        <v>73</v>
      </c>
      <c r="D38" s="5" t="s">
        <v>9</v>
      </c>
      <c r="E38" s="5">
        <v>2</v>
      </c>
      <c r="F38" s="3" t="str">
        <f>_xlfn.DISPIMG("ID_77FD0E63BDCE463DB15E2F0F513B19CB",1)</f>
        <v>=DISPIMG("ID_77FD0E63BDCE463DB15E2F0F513B19CB",1)</v>
      </c>
    </row>
    <row r="39" ht="57" customHeight="1" spans="1:6">
      <c r="A39" s="4">
        <v>36</v>
      </c>
      <c r="B39" s="5" t="s">
        <v>74</v>
      </c>
      <c r="C39" s="5" t="s">
        <v>75</v>
      </c>
      <c r="D39" s="5" t="s">
        <v>9</v>
      </c>
      <c r="E39" s="5">
        <v>2</v>
      </c>
      <c r="F39" s="3"/>
    </row>
    <row r="40" spans="5:5">
      <c r="E40" t="s">
        <v>76</v>
      </c>
    </row>
  </sheetData>
  <mergeCells count="1">
    <mergeCell ref="A1:F1"/>
  </mergeCells>
  <pageMargins left="0.7" right="0.7" top="0.75" bottom="0.75" header="0.3" footer="0.3"/>
  <pageSetup paperSize="9" scale="77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2023-05-12T11:15:00Z</dcterms:created>
  <dcterms:modified xsi:type="dcterms:W3CDTF">2025-08-01T05:18:12Z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CFB0A66A625346109F202DDD1E446379_12</vt:lpwstr>
  </property>
</Properties>
</file>