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7000" firstSheet="7" activeTab="7"/>
  </bookViews>
  <sheets>
    <sheet name="Sheet1" sheetId="13" state="hidden" r:id="rId1"/>
    <sheet name="总统计（电" sheetId="21" state="hidden" r:id="rId2"/>
    <sheet name="总统计（水" sheetId="22" state="hidden" r:id="rId3"/>
    <sheet name="总统计（燃气" sheetId="23" state="hidden" r:id="rId4"/>
    <sheet name="4月" sheetId="24" state="hidden" r:id="rId5"/>
    <sheet name="电费" sheetId="25" state="hidden" r:id="rId6"/>
    <sheet name="总统计（电 (2)" sheetId="32" state="hidden" r:id="rId7"/>
    <sheet name="六月" sheetId="86" r:id="rId8"/>
  </sheets>
  <definedNames>
    <definedName name="_xlnm._FilterDatabase" localSheetId="7" hidden="1">六月!#REF!</definedName>
    <definedName name="_xlnm.Print_Area" localSheetId="7">六月!$A$1:$F$5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<sst xmlns="http://schemas.openxmlformats.org/spreadsheetml/2006/main" count="142" uniqueCount="77">
  <si>
    <t>贵  阳  市  女  子  职  业  学  校</t>
  </si>
  <si>
    <t>费  用  申  请  单</t>
  </si>
  <si>
    <r>
      <rPr>
        <b/>
        <sz val="12"/>
        <color rgb="FF000000"/>
        <rFont val="幼圆"/>
        <charset val="134"/>
      </rPr>
      <t xml:space="preserve">常规经费 </t>
    </r>
    <r>
      <rPr>
        <b/>
        <sz val="12"/>
        <color rgb="FF000000"/>
        <rFont val="宋体"/>
        <charset val="134"/>
      </rPr>
      <t>□</t>
    </r>
    <r>
      <rPr>
        <b/>
        <sz val="12"/>
        <color rgb="FF000000"/>
        <rFont val="幼圆"/>
        <charset val="134"/>
      </rPr>
      <t xml:space="preserve">                  年     月     日         </t>
    </r>
  </si>
  <si>
    <t xml:space="preserve"> 事 由</t>
  </si>
  <si>
    <t xml:space="preserve">    因美业艺术教学场地调整，需将启慧楼四楼一批实训工具柜搬迁至财经商贸楼二楼；同时将财经商实训楼二楼财经商贸办公室办公设施设备搬迁至图书楼二楼，需申请搬运费1300元。</t>
  </si>
  <si>
    <t>申请部门</t>
  </si>
  <si>
    <t>总务处</t>
  </si>
  <si>
    <t>申请金额</t>
  </si>
  <si>
    <t>申请人</t>
  </si>
  <si>
    <t>总务审核    （维修及采买）</t>
  </si>
  <si>
    <t>部门领导</t>
  </si>
  <si>
    <t>部门分管领导</t>
  </si>
  <si>
    <t>财务分管领导</t>
  </si>
  <si>
    <t>主管领导</t>
  </si>
  <si>
    <t>注：</t>
  </si>
  <si>
    <t>常规经费：</t>
  </si>
  <si>
    <r>
      <rPr>
        <sz val="16"/>
        <color rgb="FF000000"/>
        <rFont val="仿宋_GB2312"/>
        <charset val="134"/>
      </rPr>
      <t>费用申请单由</t>
    </r>
    <r>
      <rPr>
        <u/>
        <sz val="16"/>
        <color rgb="FF000000"/>
        <rFont val="仿宋_GB2312"/>
        <charset val="134"/>
      </rPr>
      <t>财务分管领导</t>
    </r>
    <r>
      <rPr>
        <sz val="16"/>
        <color rgb="FF000000"/>
        <rFont val="仿宋_GB2312"/>
        <charset val="134"/>
      </rPr>
      <t>及</t>
    </r>
    <r>
      <rPr>
        <u/>
        <sz val="16"/>
        <color rgb="FF000000"/>
        <rFont val="仿宋_GB2312"/>
        <charset val="134"/>
      </rPr>
      <t>部门分管领导</t>
    </r>
    <r>
      <rPr>
        <sz val="16"/>
        <color rgb="FF000000"/>
        <rFont val="仿宋_GB2312"/>
        <charset val="134"/>
      </rPr>
      <t>审核签字，报销单由</t>
    </r>
    <r>
      <rPr>
        <u/>
        <sz val="16"/>
        <color rgb="FF000000"/>
        <rFont val="仿宋_GB2312"/>
        <charset val="134"/>
      </rPr>
      <t>财务分管领导</t>
    </r>
    <r>
      <rPr>
        <sz val="16"/>
        <color rgb="FF000000"/>
        <rFont val="仿宋_GB2312"/>
        <charset val="134"/>
      </rPr>
      <t>审核签字。</t>
    </r>
  </si>
  <si>
    <t>非常规经费：</t>
  </si>
  <si>
    <r>
      <rPr>
        <sz val="16"/>
        <color rgb="FF000000"/>
        <rFont val="仿宋_GB2312"/>
        <charset val="134"/>
      </rPr>
      <t>（</t>
    </r>
    <r>
      <rPr>
        <b/>
        <sz val="16"/>
        <color rgb="FF000000"/>
        <rFont val="仿宋_GB2312"/>
        <charset val="134"/>
      </rPr>
      <t>1万元以下</t>
    </r>
    <r>
      <rPr>
        <sz val="16"/>
        <color rgb="FF000000"/>
        <rFont val="仿宋_GB2312"/>
        <charset val="134"/>
      </rPr>
      <t>）费用申请单由</t>
    </r>
    <r>
      <rPr>
        <u/>
        <sz val="16"/>
        <color rgb="FF000000"/>
        <rFont val="仿宋_GB2312"/>
        <charset val="134"/>
      </rPr>
      <t>财务分管领导</t>
    </r>
    <r>
      <rPr>
        <sz val="16"/>
        <color rgb="FF000000"/>
        <rFont val="仿宋_GB2312"/>
        <charset val="134"/>
      </rPr>
      <t>及</t>
    </r>
    <r>
      <rPr>
        <u/>
        <sz val="16"/>
        <color rgb="FF000000"/>
        <rFont val="仿宋_GB2312"/>
        <charset val="134"/>
      </rPr>
      <t>部门分管领导</t>
    </r>
    <r>
      <rPr>
        <sz val="16"/>
        <color rgb="FF000000"/>
        <rFont val="仿宋_GB2312"/>
        <charset val="134"/>
      </rPr>
      <t>审核签字，报销单由</t>
    </r>
    <r>
      <rPr>
        <u/>
        <sz val="16"/>
        <color rgb="FF000000"/>
        <rFont val="仿宋_GB2312"/>
        <charset val="134"/>
      </rPr>
      <t>财务分管领导</t>
    </r>
    <r>
      <rPr>
        <sz val="16"/>
        <color rgb="FF000000"/>
        <rFont val="仿宋_GB2312"/>
        <charset val="134"/>
      </rPr>
      <t xml:space="preserve">审核签字。           </t>
    </r>
  </si>
  <si>
    <r>
      <rPr>
        <sz val="16"/>
        <color rgb="FF000000"/>
        <rFont val="仿宋_GB2312"/>
        <charset val="134"/>
      </rPr>
      <t>（</t>
    </r>
    <r>
      <rPr>
        <b/>
        <sz val="16"/>
        <color rgb="FF000000"/>
        <rFont val="仿宋_GB2312"/>
        <charset val="134"/>
      </rPr>
      <t>1万元以上</t>
    </r>
    <r>
      <rPr>
        <sz val="16"/>
        <color rgb="FF000000"/>
        <rFont val="仿宋_GB2312"/>
        <charset val="134"/>
      </rPr>
      <t>）费用申请单由</t>
    </r>
    <r>
      <rPr>
        <u/>
        <sz val="16"/>
        <color rgb="FF000000"/>
        <rFont val="仿宋_GB2312"/>
        <charset val="134"/>
      </rPr>
      <t>财务分管领导</t>
    </r>
    <r>
      <rPr>
        <sz val="16"/>
        <color rgb="FF000000"/>
        <rFont val="仿宋_GB2312"/>
        <charset val="134"/>
      </rPr>
      <t>及</t>
    </r>
    <r>
      <rPr>
        <u/>
        <sz val="16"/>
        <color rgb="FF000000"/>
        <rFont val="仿宋_GB2312"/>
        <charset val="134"/>
      </rPr>
      <t>部门分管领导</t>
    </r>
    <r>
      <rPr>
        <sz val="16"/>
        <color rgb="FF000000"/>
        <rFont val="仿宋_GB2312"/>
        <charset val="134"/>
      </rPr>
      <t>、</t>
    </r>
    <r>
      <rPr>
        <u/>
        <sz val="16"/>
        <color rgb="FF000000"/>
        <rFont val="仿宋_GB2312"/>
        <charset val="134"/>
      </rPr>
      <t>主管领导</t>
    </r>
    <r>
      <rPr>
        <sz val="16"/>
        <color rgb="FF000000"/>
        <rFont val="仿宋_GB2312"/>
        <charset val="134"/>
      </rPr>
      <t>（校长及党委书记）审核签字，报销单由</t>
    </r>
    <r>
      <rPr>
        <u/>
        <sz val="16"/>
        <color rgb="FF000000"/>
        <rFont val="仿宋_GB2312"/>
        <charset val="134"/>
      </rPr>
      <t>财务分管领导</t>
    </r>
    <r>
      <rPr>
        <sz val="16"/>
        <color rgb="FF000000"/>
        <rFont val="仿宋_GB2312"/>
        <charset val="134"/>
      </rPr>
      <t>、</t>
    </r>
    <r>
      <rPr>
        <u/>
        <sz val="16"/>
        <color rgb="FF000000"/>
        <rFont val="仿宋_GB2312"/>
        <charset val="134"/>
      </rPr>
      <t>主管领导</t>
    </r>
    <r>
      <rPr>
        <sz val="16"/>
        <color rgb="FF000000"/>
        <rFont val="仿宋_GB2312"/>
        <charset val="134"/>
      </rPr>
      <t>（校长）审核签字。</t>
    </r>
  </si>
  <si>
    <t>日期</t>
  </si>
  <si>
    <t>总额</t>
  </si>
  <si>
    <t>总用量（吨</t>
  </si>
  <si>
    <t>账户号    341697000</t>
  </si>
  <si>
    <t>序号</t>
  </si>
  <si>
    <t>抄表日期</t>
  </si>
  <si>
    <t>本次表读数</t>
  </si>
  <si>
    <t>上次表读数</t>
  </si>
  <si>
    <t>本月方量</t>
  </si>
  <si>
    <t>单价</t>
  </si>
  <si>
    <t>金额/元</t>
  </si>
  <si>
    <t>2024年4月份水电燃气费统计表</t>
  </si>
  <si>
    <t>电费</t>
  </si>
  <si>
    <t>水费</t>
  </si>
  <si>
    <t>燃气费</t>
  </si>
  <si>
    <t>校区</t>
  </si>
  <si>
    <t>户号</t>
  </si>
  <si>
    <t>金额</t>
  </si>
  <si>
    <t>用量（KW)</t>
  </si>
  <si>
    <t>当前账户余额</t>
  </si>
  <si>
    <t>备注</t>
  </si>
  <si>
    <t>用量（吨）</t>
  </si>
  <si>
    <t>马王庙校区</t>
  </si>
  <si>
    <t>0601030007274578</t>
  </si>
  <si>
    <t>0601030007274594</t>
  </si>
  <si>
    <t>0601106116685650</t>
  </si>
  <si>
    <t>0601030007295078</t>
  </si>
  <si>
    <t>0601106001155262</t>
  </si>
  <si>
    <t>0601030027343454</t>
  </si>
  <si>
    <t>小计</t>
  </si>
  <si>
    <t>下五里校区</t>
  </si>
  <si>
    <t>0601020007174184</t>
  </si>
  <si>
    <t>总计</t>
  </si>
  <si>
    <t>0601196048702353</t>
  </si>
  <si>
    <t>0601196048702584</t>
  </si>
  <si>
    <t>0601196048702571</t>
  </si>
  <si>
    <t>0601196048702597</t>
  </si>
  <si>
    <t>0601196048702555</t>
  </si>
  <si>
    <t>/</t>
  </si>
  <si>
    <t>0601196048702568</t>
  </si>
  <si>
    <t>0601196048702454</t>
  </si>
  <si>
    <t>0601196048702382</t>
  </si>
  <si>
    <t>罗汉营校区</t>
  </si>
  <si>
    <t>0601010002532556</t>
  </si>
  <si>
    <t>0601010001493678</t>
  </si>
  <si>
    <t>水费总计</t>
  </si>
  <si>
    <t>总合计</t>
  </si>
  <si>
    <t>2024年4月份电费统计表</t>
  </si>
  <si>
    <t>余额抵扣</t>
  </si>
  <si>
    <t>采 购 清 单</t>
  </si>
  <si>
    <t>名称</t>
  </si>
  <si>
    <t>参数</t>
  </si>
  <si>
    <t>数 量</t>
  </si>
  <si>
    <t>单位</t>
  </si>
  <si>
    <t>马王庙校区3号学生宿舍5、6、7楼维修改造项目预算咨询服务</t>
  </si>
  <si>
    <t>对马王庙校区3号学生宿舍5、6、7楼寝室和部分教师办公室维修改造项目进行预算造价并出具造价报告</t>
  </si>
  <si>
    <t>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</si>
</sst>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Red]0.00"/>
    <numFmt numFmtId="178" formatCode="0.00_);[Red]\(0.00\)"/>
  </numFmts>
  <fonts count="48">
    <font>
      <sz val="11"/>
      <color theme="1"/>
      <name val="宋体"/>
      <charset val="162"/>
      <scheme val="minor"/>
    </font>
    <font>
      <sz val="11"/>
      <color rgb="FF000000"/>
      <name val="等线"/>
      <charset val="134"/>
    </font>
    <font>
      <sz val="12"/>
      <color rgb="FF000000"/>
      <name val="宋体"/>
      <charset val="134"/>
    </font>
    <font>
      <sz val="12"/>
      <color theme="1"/>
      <name val="宋体"/>
      <charset val="134"/>
      <scheme val="minor"/>
    </font>
    <font>
      <b/>
      <sz val="22"/>
      <color rgb="FF0C0C0C"/>
      <name val="华文宋体"/>
      <charset val="134"/>
    </font>
    <font>
      <sz val="14"/>
      <color rgb="FF0C0C0C"/>
      <name val="宋体"/>
      <charset val="134"/>
    </font>
    <font>
      <sz val="12"/>
      <color rgb="FF0C0C0C"/>
      <name val="宋体"/>
      <charset val="134"/>
    </font>
    <font>
      <sz val="11"/>
      <name val="宋体"/>
      <charset val="134"/>
    </font>
    <font>
      <sz val="12"/>
      <color rgb="FF000000"/>
      <name val="楷体"/>
      <charset val="134"/>
    </font>
    <font>
      <sz val="12"/>
      <name val="宋体"/>
      <charset val="134"/>
    </font>
    <font>
      <sz val="14"/>
      <color rgb="FF000000"/>
      <name val="宋体"/>
      <charset val="134"/>
    </font>
    <font>
      <sz val="28"/>
      <color rgb="FF000000"/>
      <name val="黑体"/>
      <charset val="134"/>
    </font>
    <font>
      <b/>
      <sz val="18"/>
      <color rgb="FF000000"/>
      <name val="仿宋"/>
      <charset val="134"/>
    </font>
    <font>
      <sz val="18"/>
      <color rgb="FF000000"/>
      <name val="黑体"/>
      <charset val="134"/>
    </font>
    <font>
      <sz val="18"/>
      <name val="黑体"/>
      <charset val="134"/>
    </font>
    <font>
      <sz val="18"/>
      <color rgb="FFFF0000"/>
      <name val="黑体"/>
      <charset val="134"/>
    </font>
    <font>
      <sz val="18"/>
      <color theme="1"/>
      <name val="黑体"/>
      <charset val="134"/>
    </font>
    <font>
      <sz val="18"/>
      <name val="仿宋"/>
      <charset val="134"/>
    </font>
    <font>
      <sz val="14"/>
      <color theme="1"/>
      <name val="宋体"/>
      <charset val="134"/>
      <scheme val="minor"/>
    </font>
    <font>
      <sz val="12"/>
      <color rgb="FF000000"/>
      <name val="等线"/>
      <charset val="134"/>
    </font>
    <font>
      <b/>
      <u val="double"/>
      <sz val="24"/>
      <color rgb="FF000000"/>
      <name val="华文宋体"/>
      <charset val="134"/>
    </font>
    <font>
      <b/>
      <sz val="12"/>
      <color rgb="FF000000"/>
      <name val="幼圆"/>
      <charset val="134"/>
    </font>
    <font>
      <sz val="12"/>
      <color rgb="FF000000"/>
      <name val="幼圆"/>
      <charset val="134"/>
    </font>
    <font>
      <sz val="16"/>
      <color rgb="FF000000"/>
      <name val="仿宋_GB2312"/>
      <charset val="134"/>
    </font>
    <font>
      <b/>
      <sz val="16"/>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u/>
      <sz val="16"/>
      <color rgb="FF000000"/>
      <name val="仿宋_GB2312"/>
      <charset val="134"/>
    </font>
    <font>
      <b/>
      <sz val="12"/>
      <color rgb="FF000000"/>
      <name val="宋体"/>
      <charset val="134"/>
    </font>
  </fonts>
  <fills count="38">
    <fill>
      <patternFill patternType="none"/>
    </fill>
    <fill>
      <patternFill patternType="gray125"/>
    </fill>
    <fill>
      <patternFill patternType="solid">
        <fgColor theme="0"/>
        <bgColor indexed="1"/>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7"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8" borderId="21" applyNumberFormat="0" applyAlignment="0" applyProtection="0">
      <alignment vertical="center"/>
    </xf>
    <xf numFmtId="0" fontId="35" fillId="9" borderId="22" applyNumberFormat="0" applyAlignment="0" applyProtection="0">
      <alignment vertical="center"/>
    </xf>
    <xf numFmtId="0" fontId="36" fillId="9" borderId="21" applyNumberFormat="0" applyAlignment="0" applyProtection="0">
      <alignment vertical="center"/>
    </xf>
    <xf numFmtId="0" fontId="37" fillId="10"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3" fillId="37" borderId="0" applyNumberFormat="0" applyBorder="0" applyAlignment="0" applyProtection="0">
      <alignment vertical="center"/>
    </xf>
    <xf numFmtId="0" fontId="25" fillId="0" borderId="0"/>
    <xf numFmtId="0" fontId="45" fillId="0" borderId="0"/>
    <xf numFmtId="0" fontId="45" fillId="0" borderId="0"/>
  </cellStyleXfs>
  <cellXfs count="113">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2" borderId="1" xfId="51"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xf>
    <xf numFmtId="0" fontId="9" fillId="0" borderId="1" xfId="0" applyFont="1" applyFill="1" applyBorder="1" applyAlignment="1">
      <alignment vertical="center" wrapText="1"/>
    </xf>
    <xf numFmtId="0" fontId="7" fillId="2" borderId="1" xfId="51"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10" fillId="0" borderId="0" xfId="0" applyFont="1" applyFill="1" applyAlignment="1">
      <alignment horizontal="center" vertical="center" wrapText="1"/>
    </xf>
    <xf numFmtId="176" fontId="7" fillId="0" borderId="0" xfId="0" applyNumberFormat="1" applyFont="1" applyFill="1" applyAlignment="1">
      <alignment vertical="center"/>
    </xf>
    <xf numFmtId="177" fontId="7" fillId="0" borderId="0" xfId="0" applyNumberFormat="1" applyFont="1" applyFill="1" applyAlignment="1">
      <alignment vertical="center"/>
    </xf>
    <xf numFmtId="0" fontId="7" fillId="0" borderId="0" xfId="0" applyFont="1" applyFill="1" applyAlignment="1">
      <alignment vertical="center"/>
    </xf>
    <xf numFmtId="176" fontId="7" fillId="0" borderId="0" xfId="0" applyNumberFormat="1" applyFont="1" applyFill="1" applyAlignment="1">
      <alignment horizontal="center" vertical="center"/>
    </xf>
    <xf numFmtId="177" fontId="7" fillId="0" borderId="0" xfId="0" applyNumberFormat="1" applyFont="1" applyFill="1" applyAlignment="1">
      <alignment horizontal="center" vertical="center"/>
    </xf>
    <xf numFmtId="0" fontId="11"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49" fontId="13" fillId="4"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178" fontId="14" fillId="4" borderId="1"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5" borderId="1" xfId="0" applyFont="1" applyFill="1" applyBorder="1" applyAlignment="1">
      <alignment horizontal="center" vertical="center"/>
    </xf>
    <xf numFmtId="178" fontId="15" fillId="5" borderId="1" xfId="0" applyNumberFormat="1" applyFont="1" applyFill="1" applyBorder="1" applyAlignment="1">
      <alignment horizontal="center" vertical="center"/>
    </xf>
    <xf numFmtId="49" fontId="16" fillId="4" borderId="1" xfId="0" applyNumberFormat="1"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0" xfId="0" applyFont="1" applyFill="1" applyAlignment="1">
      <alignment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 xfId="0" applyFont="1" applyFill="1" applyBorder="1" applyAlignment="1">
      <alignment horizontal="center" vertical="center"/>
    </xf>
    <xf numFmtId="49" fontId="7" fillId="0" borderId="0" xfId="0" applyNumberFormat="1" applyFont="1" applyFill="1" applyAlignment="1">
      <alignment vertical="center"/>
    </xf>
    <xf numFmtId="0" fontId="11" fillId="0" borderId="3" xfId="0" applyFont="1" applyFill="1" applyBorder="1" applyAlignment="1">
      <alignment horizontal="center" vertical="center"/>
    </xf>
    <xf numFmtId="49" fontId="12" fillId="0" borderId="6" xfId="0" applyNumberFormat="1" applyFont="1" applyFill="1" applyBorder="1" applyAlignment="1">
      <alignment horizontal="center" vertical="center"/>
    </xf>
    <xf numFmtId="0" fontId="12"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4" borderId="5" xfId="0" applyFont="1" applyFill="1" applyBorder="1" applyAlignment="1">
      <alignment horizontal="center" vertical="center" wrapText="1"/>
    </xf>
    <xf numFmtId="0" fontId="14" fillId="4" borderId="1" xfId="0" applyFont="1" applyFill="1" applyBorder="1" applyAlignment="1">
      <alignment horizontal="center" vertical="center"/>
    </xf>
    <xf numFmtId="0" fontId="13" fillId="4" borderId="7" xfId="0" applyFont="1" applyFill="1" applyBorder="1" applyAlignment="1">
      <alignment horizontal="center" vertical="center" wrapText="1"/>
    </xf>
    <xf numFmtId="0" fontId="13" fillId="6" borderId="1" xfId="0" applyFont="1" applyFill="1" applyBorder="1" applyAlignment="1">
      <alignment horizontal="center" vertical="center"/>
    </xf>
    <xf numFmtId="178" fontId="15" fillId="6" borderId="1" xfId="0" applyNumberFormat="1" applyFont="1" applyFill="1" applyBorder="1" applyAlignment="1">
      <alignment horizontal="center" vertical="center"/>
    </xf>
    <xf numFmtId="178" fontId="15"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3" fillId="4" borderId="6" xfId="0" applyFont="1" applyFill="1" applyBorder="1" applyAlignment="1">
      <alignment horizontal="center" vertical="center" wrapText="1"/>
    </xf>
    <xf numFmtId="0" fontId="15" fillId="4" borderId="1" xfId="0" applyFont="1" applyFill="1" applyBorder="1" applyAlignment="1">
      <alignment horizontal="center" vertical="center"/>
    </xf>
    <xf numFmtId="0" fontId="13" fillId="4" borderId="1" xfId="0" applyFont="1" applyFill="1" applyBorder="1" applyAlignment="1">
      <alignment horizontal="center" vertical="center"/>
    </xf>
    <xf numFmtId="49" fontId="14" fillId="0" borderId="1" xfId="0" applyNumberFormat="1" applyFont="1" applyFill="1" applyBorder="1" applyAlignment="1">
      <alignment vertical="center"/>
    </xf>
    <xf numFmtId="49" fontId="16" fillId="0"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4" borderId="0" xfId="0" applyFont="1" applyFill="1" applyAlignment="1">
      <alignment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0" borderId="1" xfId="0" applyFont="1" applyFill="1" applyBorder="1" applyAlignment="1">
      <alignment horizontal="center" vertical="center"/>
    </xf>
    <xf numFmtId="0" fontId="7" fillId="0" borderId="3" xfId="0" applyFont="1" applyFill="1" applyBorder="1" applyAlignment="1">
      <alignment vertical="center"/>
    </xf>
    <xf numFmtId="0" fontId="7" fillId="0" borderId="6" xfId="0" applyFont="1" applyFill="1" applyBorder="1" applyAlignment="1">
      <alignment vertical="center"/>
    </xf>
    <xf numFmtId="0" fontId="14" fillId="4" borderId="5" xfId="0" applyFont="1" applyFill="1" applyBorder="1" applyAlignment="1">
      <alignment horizontal="center" vertical="center"/>
    </xf>
    <xf numFmtId="0" fontId="13" fillId="0"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4" borderId="7"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4" fillId="4" borderId="6" xfId="0" applyFont="1" applyFill="1" applyBorder="1" applyAlignment="1">
      <alignment horizontal="center" vertical="center"/>
    </xf>
    <xf numFmtId="0" fontId="14" fillId="0" borderId="6" xfId="0" applyFont="1" applyFill="1" applyBorder="1" applyAlignment="1">
      <alignment horizontal="center" vertical="center"/>
    </xf>
    <xf numFmtId="178" fontId="15" fillId="4" borderId="1" xfId="0" applyNumberFormat="1" applyFont="1" applyFill="1" applyBorder="1" applyAlignment="1">
      <alignment horizontal="center" vertical="center"/>
    </xf>
    <xf numFmtId="0" fontId="14" fillId="0" borderId="1" xfId="0" applyFont="1" applyFill="1" applyBorder="1" applyAlignment="1">
      <alignment vertical="center"/>
    </xf>
    <xf numFmtId="0" fontId="7" fillId="0" borderId="0" xfId="0" applyFont="1" applyFill="1" applyBorder="1" applyAlignment="1">
      <alignment vertical="center"/>
    </xf>
    <xf numFmtId="178" fontId="17" fillId="0" borderId="1" xfId="0" applyNumberFormat="1" applyFont="1" applyFill="1" applyBorder="1" applyAlignment="1">
      <alignment horizontal="center" vertical="center"/>
    </xf>
    <xf numFmtId="178" fontId="14" fillId="4" borderId="5" xfId="0" applyNumberFormat="1" applyFont="1" applyFill="1" applyBorder="1" applyAlignment="1">
      <alignment horizontal="center" vertical="center"/>
    </xf>
    <xf numFmtId="178" fontId="14" fillId="0" borderId="5" xfId="0" applyNumberFormat="1" applyFont="1" applyFill="1" applyBorder="1" applyAlignment="1">
      <alignment horizontal="center" vertical="center"/>
    </xf>
    <xf numFmtId="4" fontId="14" fillId="4" borderId="1" xfId="0" applyNumberFormat="1" applyFont="1" applyFill="1" applyBorder="1" applyAlignment="1">
      <alignment horizontal="center" vertical="center"/>
    </xf>
    <xf numFmtId="0" fontId="14" fillId="4" borderId="11" xfId="0" applyFont="1" applyFill="1" applyBorder="1" applyAlignment="1">
      <alignment horizontal="center" vertical="center"/>
    </xf>
    <xf numFmtId="0" fontId="14" fillId="4" borderId="11" xfId="0" applyFont="1" applyFill="1" applyBorder="1" applyAlignment="1">
      <alignment vertical="center"/>
    </xf>
    <xf numFmtId="14" fontId="7" fillId="0" borderId="0" xfId="0" applyNumberFormat="1" applyFont="1" applyFill="1" applyAlignment="1">
      <alignment vertical="center"/>
    </xf>
    <xf numFmtId="0" fontId="18" fillId="0" borderId="1" xfId="0" applyFont="1" applyFill="1" applyBorder="1" applyAlignment="1">
      <alignment horizontal="center" vertical="center"/>
    </xf>
    <xf numFmtId="14" fontId="18" fillId="0" borderId="1" xfId="0" applyNumberFormat="1" applyFont="1" applyFill="1" applyBorder="1" applyAlignment="1">
      <alignment horizontal="center" vertical="center"/>
    </xf>
    <xf numFmtId="0" fontId="19" fillId="0" borderId="0" xfId="0" applyFont="1" applyFill="1" applyAlignment="1">
      <alignment horizontal="left" vertical="center"/>
    </xf>
    <xf numFmtId="0" fontId="1" fillId="0" borderId="0" xfId="0" applyFont="1" applyFill="1" applyAlignment="1"/>
    <xf numFmtId="0" fontId="20" fillId="0" borderId="0" xfId="0" applyFont="1" applyFill="1" applyAlignment="1">
      <alignment horizontal="center" vertical="center"/>
    </xf>
    <xf numFmtId="31" fontId="21" fillId="0" borderId="12" xfId="0" applyNumberFormat="1" applyFont="1" applyFill="1" applyBorder="1" applyAlignment="1" applyProtection="1">
      <alignment horizontal="left" vertical="center"/>
    </xf>
    <xf numFmtId="0" fontId="22" fillId="0" borderId="13" xfId="0" applyFont="1" applyFill="1" applyBorder="1" applyAlignment="1" applyProtection="1">
      <alignment horizontal="center" vertical="center" wrapText="1"/>
    </xf>
    <xf numFmtId="0" fontId="22" fillId="0" borderId="14"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xf>
    <xf numFmtId="0" fontId="22" fillId="0" borderId="16" xfId="0" applyFont="1" applyFill="1" applyBorder="1" applyAlignment="1" applyProtection="1">
      <alignment horizontal="left" vertical="center"/>
    </xf>
    <xf numFmtId="0" fontId="22" fillId="0" borderId="17"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17" xfId="0" applyFont="1" applyFill="1" applyBorder="1" applyAlignment="1" applyProtection="1">
      <alignment horizontal="center" vertical="center" wrapText="1"/>
    </xf>
    <xf numFmtId="0" fontId="23" fillId="0" borderId="0" xfId="0" applyFont="1" applyFill="1" applyAlignment="1">
      <alignment vertical="center"/>
    </xf>
    <xf numFmtId="0" fontId="24" fillId="0" borderId="0" xfId="0" applyFont="1" applyFill="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Alignment="1"/>
    <xf numFmtId="49" fontId="13" fillId="0" borderId="1" xfId="0" applyNumberFormat="1" applyFont="1" applyFill="1" applyBorder="1" applyAlignment="1" quotePrefix="1">
      <alignment horizontal="center" vertical="center"/>
    </xf>
    <xf numFmtId="49" fontId="16" fillId="0" borderId="1" xfId="0" applyNumberFormat="1" applyFont="1" applyFill="1" applyBorder="1" applyAlignment="1" quotePrefix="1">
      <alignment horizontal="center" vertical="center"/>
    </xf>
    <xf numFmtId="49" fontId="13" fillId="4" borderId="1" xfId="0" applyNumberFormat="1" applyFont="1" applyFill="1" applyBorder="1" applyAlignment="1" quotePrefix="1">
      <alignment horizontal="center" vertical="center"/>
    </xf>
    <xf numFmtId="49" fontId="16" fillId="4" borderId="1" xfId="0" applyNumberFormat="1"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Normal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www.wps.cn/officeDocument/2023/relationships/customStorage" Target="customStorage/customStorage.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66675</xdr:colOff>
      <xdr:row>5</xdr:row>
      <xdr:rowOff>0</xdr:rowOff>
    </xdr:from>
    <xdr:ext cx="615950" cy="4445"/>
    <xdr:pic>
      <xdr:nvPicPr>
        <xdr:cNvPr id="2" name="Picture 24467"/>
        <xdr:cNvPicPr>
          <a:picLocks noChangeAspect="1" noChangeArrowheads="1"/>
        </xdr:cNvPicPr>
      </xdr:nvPicPr>
      <xdr:blipFill>
        <a:blip r:embed="rId1" cstate="print"/>
        <a:srcRect/>
        <a:stretch>
          <a:fillRect/>
        </a:stretch>
      </xdr:blipFill>
      <xdr:spPr>
        <a:xfrm>
          <a:off x="546735" y="4184650"/>
          <a:ext cx="615950" cy="4445"/>
        </a:xfrm>
        <a:prstGeom prst="rect">
          <a:avLst/>
        </a:prstGeom>
        <a:noFill/>
        <a:ln w="1">
          <a:noFill/>
          <a:miter lim="800000"/>
          <a:headEnd/>
          <a:tailEnd/>
        </a:ln>
      </xdr:spPr>
    </xdr:pic>
    <xdr:clientData/>
  </xdr:oneCellAnchor>
  <xdr:oneCellAnchor>
    <xdr:from>
      <xdr:col>1</xdr:col>
      <xdr:colOff>66675</xdr:colOff>
      <xdr:row>5</xdr:row>
      <xdr:rowOff>0</xdr:rowOff>
    </xdr:from>
    <xdr:ext cx="615950" cy="4445"/>
    <xdr:pic>
      <xdr:nvPicPr>
        <xdr:cNvPr id="3" name="Picture 24467"/>
        <xdr:cNvPicPr>
          <a:picLocks noChangeAspect="1" noChangeArrowheads="1"/>
        </xdr:cNvPicPr>
      </xdr:nvPicPr>
      <xdr:blipFill>
        <a:blip r:embed="rId1" cstate="print"/>
        <a:srcRect/>
        <a:stretch>
          <a:fillRect/>
        </a:stretch>
      </xdr:blipFill>
      <xdr:spPr>
        <a:xfrm>
          <a:off x="546735" y="4184650"/>
          <a:ext cx="615950" cy="4445"/>
        </a:xfrm>
        <a:prstGeom prst="rect">
          <a:avLst/>
        </a:prstGeom>
        <a:noFill/>
        <a:ln w="1">
          <a:noFill/>
          <a:miter lim="800000"/>
          <a:headEnd/>
          <a:tailEnd/>
        </a:ln>
      </xdr:spPr>
    </xdr:pic>
    <xdr:clientData/>
  </xdr:oneCellAnchor>
  <xdr:oneCellAnchor>
    <xdr:from>
      <xdr:col>1</xdr:col>
      <xdr:colOff>66675</xdr:colOff>
      <xdr:row>5</xdr:row>
      <xdr:rowOff>0</xdr:rowOff>
    </xdr:from>
    <xdr:ext cx="615950" cy="4445"/>
    <xdr:pic>
      <xdr:nvPicPr>
        <xdr:cNvPr id="4" name="Picture 24467"/>
        <xdr:cNvPicPr>
          <a:picLocks noChangeAspect="1" noChangeArrowheads="1"/>
        </xdr:cNvPicPr>
      </xdr:nvPicPr>
      <xdr:blipFill>
        <a:blip r:embed="rId1" cstate="print"/>
        <a:srcRect/>
        <a:stretch>
          <a:fillRect/>
        </a:stretch>
      </xdr:blipFill>
      <xdr:spPr>
        <a:xfrm>
          <a:off x="546735" y="4184650"/>
          <a:ext cx="615950" cy="4445"/>
        </a:xfrm>
        <a:prstGeom prst="rect">
          <a:avLst/>
        </a:prstGeom>
        <a:noFill/>
        <a:ln w="1">
          <a:noFill/>
          <a:miter lim="800000"/>
          <a:headEnd/>
          <a:tailEnd/>
        </a:ln>
      </xdr:spPr>
    </xdr:pic>
    <xdr:clientData/>
  </xdr:oneCellAnchor>
  <xdr:oneCellAnchor>
    <xdr:from>
      <xdr:col>1</xdr:col>
      <xdr:colOff>66675</xdr:colOff>
      <xdr:row>5</xdr:row>
      <xdr:rowOff>0</xdr:rowOff>
    </xdr:from>
    <xdr:ext cx="615950" cy="4445"/>
    <xdr:pic>
      <xdr:nvPicPr>
        <xdr:cNvPr id="5" name="Picture 24467"/>
        <xdr:cNvPicPr>
          <a:picLocks noChangeAspect="1" noChangeArrowheads="1"/>
        </xdr:cNvPicPr>
      </xdr:nvPicPr>
      <xdr:blipFill>
        <a:blip r:embed="rId1" cstate="print"/>
        <a:srcRect/>
        <a:stretch>
          <a:fillRect/>
        </a:stretch>
      </xdr:blipFill>
      <xdr:spPr>
        <a:xfrm>
          <a:off x="546735" y="4184650"/>
          <a:ext cx="615950" cy="4445"/>
        </a:xfrm>
        <a:prstGeom prst="rect">
          <a:avLst/>
        </a:prstGeom>
        <a:noFill/>
        <a:ln w="1">
          <a:noFill/>
          <a:miter lim="800000"/>
          <a:headEnd/>
          <a:tailEnd/>
        </a:ln>
      </xdr:spPr>
    </xdr:pic>
    <xdr:clientData/>
  </xdr:oneCellAnchor>
  <xdr:twoCellAnchor editAs="oneCell">
    <xdr:from>
      <xdr:col>1</xdr:col>
      <xdr:colOff>66675</xdr:colOff>
      <xdr:row>5</xdr:row>
      <xdr:rowOff>0</xdr:rowOff>
    </xdr:from>
    <xdr:to>
      <xdr:col>1</xdr:col>
      <xdr:colOff>683895</xdr:colOff>
      <xdr:row>5</xdr:row>
      <xdr:rowOff>4445</xdr:rowOff>
    </xdr:to>
    <xdr:pic>
      <xdr:nvPicPr>
        <xdr:cNvPr id="6"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7"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8"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9"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0"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1"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2"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3"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4"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5"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6"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twoCellAnchor editAs="oneCell">
    <xdr:from>
      <xdr:col>1</xdr:col>
      <xdr:colOff>66675</xdr:colOff>
      <xdr:row>5</xdr:row>
      <xdr:rowOff>0</xdr:rowOff>
    </xdr:from>
    <xdr:to>
      <xdr:col>1</xdr:col>
      <xdr:colOff>683895</xdr:colOff>
      <xdr:row>5</xdr:row>
      <xdr:rowOff>4445</xdr:rowOff>
    </xdr:to>
    <xdr:pic>
      <xdr:nvPicPr>
        <xdr:cNvPr id="17" name="Picture 24467"/>
        <xdr:cNvPicPr>
          <a:picLocks noChangeAspect="1" noChangeArrowheads="1"/>
        </xdr:cNvPicPr>
      </xdr:nvPicPr>
      <xdr:blipFill>
        <a:blip r:embed="rId1" cstate="print"/>
        <a:srcRect/>
        <a:stretch>
          <a:fillRect/>
        </a:stretch>
      </xdr:blipFill>
      <xdr:spPr>
        <a:xfrm>
          <a:off x="546735" y="4184650"/>
          <a:ext cx="617220" cy="444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6"/>
  <sheetViews>
    <sheetView workbookViewId="0">
      <selection activeCell="B4" sqref="B4:F4"/>
    </sheetView>
  </sheetViews>
  <sheetFormatPr defaultColWidth="9" defaultRowHeight="14.25" customHeight="1" outlineLevelCol="5"/>
  <cols>
    <col min="1" max="1" width="14.6636363636364" style="97" customWidth="1"/>
    <col min="2" max="3" width="11.1636363636364" style="97" customWidth="1"/>
    <col min="4" max="4" width="14.6636363636364" style="97" customWidth="1"/>
    <col min="5" max="6" width="11.1636363636364" style="97" customWidth="1"/>
    <col min="7" max="16384" width="9" style="6"/>
  </cols>
  <sheetData>
    <row r="1" ht="36.75" customHeight="1" spans="1:6">
      <c r="A1" s="98" t="s">
        <v>0</v>
      </c>
      <c r="B1" s="98"/>
      <c r="C1" s="98"/>
      <c r="D1" s="98"/>
      <c r="E1" s="98"/>
      <c r="F1" s="98"/>
    </row>
    <row r="2" ht="36.75" customHeight="1" spans="1:6">
      <c r="A2" s="98" t="s">
        <v>1</v>
      </c>
      <c r="B2" s="98"/>
      <c r="C2" s="98"/>
      <c r="D2" s="98"/>
      <c r="E2" s="98"/>
      <c r="F2" s="98"/>
    </row>
    <row r="3" ht="37.5" customHeight="1" spans="1:6">
      <c r="A3" s="99" t="s">
        <v>2</v>
      </c>
      <c r="B3" s="99"/>
      <c r="C3" s="99"/>
      <c r="D3" s="99"/>
      <c r="E3" s="99"/>
      <c r="F3" s="99"/>
    </row>
    <row r="4" ht="141" customHeight="1" spans="1:6">
      <c r="A4" s="100" t="s">
        <v>3</v>
      </c>
      <c r="B4" s="101" t="s">
        <v>4</v>
      </c>
      <c r="C4" s="102"/>
      <c r="D4" s="102"/>
      <c r="E4" s="102"/>
      <c r="F4" s="103"/>
    </row>
    <row r="5" ht="33.75" customHeight="1" spans="1:6">
      <c r="A5" s="104" t="s">
        <v>5</v>
      </c>
      <c r="B5" s="105" t="s">
        <v>6</v>
      </c>
      <c r="C5" s="106"/>
      <c r="D5" s="106"/>
      <c r="E5" s="106"/>
      <c r="F5" s="107"/>
    </row>
    <row r="6" ht="33.75" customHeight="1" spans="1:6">
      <c r="A6" s="104" t="s">
        <v>7</v>
      </c>
      <c r="B6" s="104">
        <v>1300</v>
      </c>
      <c r="C6" s="104"/>
      <c r="D6" s="104" t="s">
        <v>8</v>
      </c>
      <c r="E6" s="104"/>
      <c r="F6" s="104"/>
    </row>
    <row r="7" ht="43.5" customHeight="1" spans="1:6">
      <c r="A7" s="108" t="s">
        <v>9</v>
      </c>
      <c r="B7" s="104"/>
      <c r="C7" s="104"/>
      <c r="D7" s="104" t="s">
        <v>10</v>
      </c>
      <c r="E7" s="104"/>
      <c r="F7" s="104"/>
    </row>
    <row r="8" ht="33.75" customHeight="1" spans="1:6">
      <c r="A8" s="104" t="s">
        <v>11</v>
      </c>
      <c r="B8" s="105"/>
      <c r="C8" s="107"/>
      <c r="D8" s="104" t="s">
        <v>12</v>
      </c>
      <c r="E8" s="105"/>
      <c r="F8" s="107"/>
    </row>
    <row r="9" ht="33.75" customHeight="1" spans="1:6">
      <c r="A9" s="104" t="s">
        <v>13</v>
      </c>
      <c r="B9" s="104"/>
      <c r="C9" s="104"/>
      <c r="D9" s="104" t="s">
        <v>13</v>
      </c>
      <c r="E9" s="104"/>
      <c r="F9" s="104"/>
    </row>
    <row r="10" ht="21.75" customHeight="1" spans="1:1">
      <c r="A10" s="109" t="s">
        <v>14</v>
      </c>
    </row>
    <row r="11" ht="21.75" customHeight="1" spans="1:6">
      <c r="A11" s="110" t="s">
        <v>15</v>
      </c>
      <c r="B11" s="110"/>
      <c r="C11" s="110"/>
      <c r="D11" s="110"/>
      <c r="E11" s="110"/>
      <c r="F11" s="110"/>
    </row>
    <row r="12" ht="50.25" customHeight="1" spans="1:6">
      <c r="A12" s="111" t="s">
        <v>16</v>
      </c>
      <c r="B12" s="111"/>
      <c r="C12" s="111"/>
      <c r="D12" s="111"/>
      <c r="E12" s="111"/>
      <c r="F12" s="111"/>
    </row>
    <row r="13" ht="27.75" customHeight="1" spans="1:6">
      <c r="A13" s="110" t="s">
        <v>17</v>
      </c>
      <c r="B13" s="110"/>
      <c r="C13" s="110"/>
      <c r="D13" s="110"/>
      <c r="E13" s="110"/>
      <c r="F13" s="110"/>
    </row>
    <row r="14" s="96" customFormat="1" ht="41.25" customHeight="1" spans="1:6">
      <c r="A14" s="111" t="s">
        <v>18</v>
      </c>
      <c r="B14" s="111"/>
      <c r="C14" s="111"/>
      <c r="D14" s="111"/>
      <c r="E14" s="111"/>
      <c r="F14" s="111"/>
    </row>
    <row r="15" ht="72" customHeight="1" spans="1:6">
      <c r="A15" s="111" t="s">
        <v>19</v>
      </c>
      <c r="B15" s="111"/>
      <c r="C15" s="111"/>
      <c r="D15" s="111"/>
      <c r="E15" s="111"/>
      <c r="F15" s="111"/>
    </row>
    <row r="16" customHeight="1" spans="1:6">
      <c r="A16" s="112"/>
      <c r="B16" s="112"/>
      <c r="C16" s="112"/>
      <c r="D16" s="112"/>
      <c r="E16" s="112"/>
      <c r="F16" s="112"/>
    </row>
  </sheetData>
  <protectedRanges>
    <protectedRange sqref="A3:F3 B4:F4 B6 E5:F5 C5:C6" name="区域1"/>
  </protectedRanges>
  <mergeCells count="18">
    <mergeCell ref="A1:F1"/>
    <mergeCell ref="A2:F2"/>
    <mergeCell ref="A3:F3"/>
    <mergeCell ref="B4:F4"/>
    <mergeCell ref="B5:F5"/>
    <mergeCell ref="B6:C6"/>
    <mergeCell ref="E6:F6"/>
    <mergeCell ref="B7:C7"/>
    <mergeCell ref="E7:F7"/>
    <mergeCell ref="B8:C8"/>
    <mergeCell ref="E8:F8"/>
    <mergeCell ref="B9:C9"/>
    <mergeCell ref="E9:F9"/>
    <mergeCell ref="A11:F11"/>
    <mergeCell ref="A12:F12"/>
    <mergeCell ref="A13:F13"/>
    <mergeCell ref="A14:F14"/>
    <mergeCell ref="A15:F1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3"/>
  <sheetViews>
    <sheetView workbookViewId="0">
      <selection activeCell="F14" sqref="F14"/>
    </sheetView>
  </sheetViews>
  <sheetFormatPr defaultColWidth="9" defaultRowHeight="14" outlineLevelRow="2" outlineLevelCol="2"/>
  <cols>
    <col min="1" max="1" width="14.6272727272727" style="21" customWidth="1"/>
    <col min="2" max="2" width="9.5" style="22" customWidth="1"/>
    <col min="3" max="3" width="11" style="22" customWidth="1"/>
    <col min="4" max="16384" width="9" style="23"/>
  </cols>
  <sheetData>
    <row r="2" spans="1:3">
      <c r="A2" s="24" t="s">
        <v>20</v>
      </c>
      <c r="B2" s="25" t="s">
        <v>21</v>
      </c>
      <c r="C2" s="25" t="s">
        <v>22</v>
      </c>
    </row>
    <row r="3" spans="1:3">
      <c r="A3" s="24"/>
      <c r="B3" s="25"/>
      <c r="C3" s="25"/>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3"/>
  <sheetViews>
    <sheetView workbookViewId="0">
      <selection activeCell="A4" sqref="A4"/>
    </sheetView>
  </sheetViews>
  <sheetFormatPr defaultColWidth="9" defaultRowHeight="14" outlineLevelRow="2" outlineLevelCol="2"/>
  <cols>
    <col min="1" max="1" width="14.6272727272727" style="21" customWidth="1"/>
    <col min="2" max="2" width="9.5" style="22" customWidth="1"/>
    <col min="3" max="3" width="11" style="22" customWidth="1"/>
    <col min="4" max="16384" width="9" style="23"/>
  </cols>
  <sheetData>
    <row r="2" spans="1:3">
      <c r="A2" s="24" t="s">
        <v>20</v>
      </c>
      <c r="B2" s="25" t="s">
        <v>21</v>
      </c>
      <c r="C2" s="25" t="s">
        <v>22</v>
      </c>
    </row>
    <row r="3" spans="1:3">
      <c r="A3" s="24">
        <v>45406</v>
      </c>
      <c r="B3" s="25">
        <v>59948.33</v>
      </c>
      <c r="C3" s="25">
        <v>17998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E6" sqref="E6"/>
    </sheetView>
  </sheetViews>
  <sheetFormatPr defaultColWidth="9" defaultRowHeight="14" outlineLevelRow="3" outlineLevelCol="6"/>
  <cols>
    <col min="1" max="1" width="9" style="23"/>
    <col min="2" max="2" width="10.5" style="93" customWidth="1"/>
    <col min="3" max="3" width="14" style="23" customWidth="1"/>
    <col min="4" max="4" width="23.2545454545455" style="23" customWidth="1"/>
    <col min="5" max="5" width="23.7545454545455" style="23" customWidth="1"/>
    <col min="6" max="16384" width="9" style="23"/>
  </cols>
  <sheetData>
    <row r="1" ht="17.5" spans="1:1">
      <c r="A1" s="94" t="s">
        <v>23</v>
      </c>
    </row>
    <row r="2" ht="17.5" spans="1:7">
      <c r="A2" s="94" t="s">
        <v>24</v>
      </c>
      <c r="B2" s="95" t="s">
        <v>25</v>
      </c>
      <c r="C2" s="94" t="s">
        <v>26</v>
      </c>
      <c r="D2" s="94" t="s">
        <v>27</v>
      </c>
      <c r="E2" s="94" t="s">
        <v>28</v>
      </c>
      <c r="F2" s="94" t="s">
        <v>29</v>
      </c>
      <c r="G2" s="94" t="s">
        <v>30</v>
      </c>
    </row>
    <row r="3" spans="2:7">
      <c r="B3" s="93">
        <v>45403</v>
      </c>
      <c r="C3" s="23">
        <v>66892</v>
      </c>
      <c r="D3" s="23">
        <v>62932</v>
      </c>
      <c r="E3" s="23">
        <f>SUM(C3-D3)</f>
        <v>3960</v>
      </c>
      <c r="F3" s="23">
        <v>2.99</v>
      </c>
      <c r="G3" s="23">
        <v>11840.4</v>
      </c>
    </row>
    <row r="4" spans="2:7">
      <c r="B4" s="93">
        <v>45434</v>
      </c>
      <c r="C4" s="23">
        <v>70539</v>
      </c>
      <c r="D4" s="23">
        <v>66892</v>
      </c>
      <c r="E4" s="23">
        <v>3647</v>
      </c>
      <c r="F4" s="23">
        <v>2.99</v>
      </c>
      <c r="G4" s="23">
        <v>10904.53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zoomScale="40" zoomScaleNormal="40" workbookViewId="0">
      <selection activeCell="R8" sqref="R8"/>
    </sheetView>
  </sheetViews>
  <sheetFormatPr defaultColWidth="9" defaultRowHeight="14"/>
  <cols>
    <col min="1" max="1" width="9" style="23"/>
    <col min="2" max="2" width="31.3727272727273" style="23" customWidth="1"/>
    <col min="3" max="4" width="19.1272727272727" style="23" customWidth="1"/>
    <col min="5" max="5" width="25" style="23" customWidth="1"/>
    <col min="6" max="6" width="9" style="48"/>
    <col min="7" max="7" width="9" style="23"/>
    <col min="8" max="8" width="18.1272727272727" style="23" customWidth="1"/>
    <col min="9" max="9" width="16.1272727272727" style="23" customWidth="1"/>
    <col min="10" max="10" width="18.6272727272727" style="23" customWidth="1"/>
    <col min="11" max="11" width="25" style="23" customWidth="1"/>
    <col min="12" max="13" width="20" style="23" customWidth="1"/>
    <col min="14" max="14" width="18.1272727272727" style="23" customWidth="1"/>
    <col min="15" max="15" width="21" style="23" customWidth="1"/>
    <col min="16" max="16" width="16.1272727272727" style="23" customWidth="1"/>
    <col min="17" max="17" width="16.2545454545455" style="23" customWidth="1"/>
    <col min="18" max="18" width="8.87272727272727" style="23" customWidth="1"/>
    <col min="19" max="16384" width="9" style="23"/>
  </cols>
  <sheetData>
    <row r="1" ht="35.5" spans="1:11">
      <c r="A1" s="49" t="s">
        <v>31</v>
      </c>
      <c r="B1" s="49"/>
      <c r="C1" s="49"/>
      <c r="D1" s="49"/>
      <c r="E1" s="49"/>
      <c r="F1" s="49"/>
      <c r="G1" s="49"/>
      <c r="H1" s="49"/>
      <c r="I1" s="49"/>
      <c r="J1" s="49"/>
      <c r="K1" s="74"/>
    </row>
    <row r="2" ht="35.5" spans="1:16">
      <c r="A2" s="27" t="s">
        <v>32</v>
      </c>
      <c r="B2" s="28"/>
      <c r="C2" s="28"/>
      <c r="D2" s="29"/>
      <c r="E2" s="29"/>
      <c r="F2" s="50"/>
      <c r="G2" s="51"/>
      <c r="H2" s="32" t="s">
        <v>33</v>
      </c>
      <c r="I2" s="32"/>
      <c r="J2" s="32"/>
      <c r="K2" s="75"/>
      <c r="L2" s="26" t="s">
        <v>34</v>
      </c>
      <c r="M2" s="26"/>
      <c r="N2" s="26"/>
      <c r="O2" s="26"/>
      <c r="P2" s="26"/>
    </row>
    <row r="3" ht="22.5" customHeight="1" spans="1:16">
      <c r="A3" s="31" t="s">
        <v>35</v>
      </c>
      <c r="B3" s="31" t="s">
        <v>36</v>
      </c>
      <c r="C3" s="31" t="s">
        <v>37</v>
      </c>
      <c r="D3" s="31" t="s">
        <v>38</v>
      </c>
      <c r="E3" s="31" t="s">
        <v>39</v>
      </c>
      <c r="F3" s="52" t="s">
        <v>40</v>
      </c>
      <c r="G3" s="31" t="s">
        <v>35</v>
      </c>
      <c r="H3" s="31" t="s">
        <v>36</v>
      </c>
      <c r="I3" s="31" t="s">
        <v>37</v>
      </c>
      <c r="J3" s="31" t="s">
        <v>41</v>
      </c>
      <c r="K3" s="31" t="s">
        <v>39</v>
      </c>
      <c r="L3" s="31" t="s">
        <v>35</v>
      </c>
      <c r="M3" s="31" t="s">
        <v>36</v>
      </c>
      <c r="N3" s="31" t="s">
        <v>37</v>
      </c>
      <c r="O3" s="31" t="s">
        <v>41</v>
      </c>
      <c r="P3" s="31" t="s">
        <v>40</v>
      </c>
    </row>
    <row r="4" ht="22.5" customHeight="1" spans="1:16">
      <c r="A4" s="33" t="s">
        <v>42</v>
      </c>
      <c r="B4" s="113" t="s">
        <v>43</v>
      </c>
      <c r="C4" s="35">
        <v>1933.3</v>
      </c>
      <c r="D4" s="35">
        <v>4011</v>
      </c>
      <c r="E4" s="35">
        <v>2538.35</v>
      </c>
      <c r="F4" s="53"/>
      <c r="G4" s="54" t="s">
        <v>42</v>
      </c>
      <c r="H4" s="55">
        <v>110205645</v>
      </c>
      <c r="I4" s="36">
        <v>41891.43</v>
      </c>
      <c r="J4" s="35">
        <v>12809</v>
      </c>
      <c r="K4" s="76">
        <v>0</v>
      </c>
      <c r="L4" s="37" t="s">
        <v>42</v>
      </c>
      <c r="M4" s="77">
        <v>3416970000</v>
      </c>
      <c r="N4" s="35">
        <v>11840.4</v>
      </c>
      <c r="O4" s="35">
        <v>3960</v>
      </c>
      <c r="P4" s="78"/>
    </row>
    <row r="5" ht="23" spans="1:16">
      <c r="A5" s="37"/>
      <c r="B5" s="113" t="s">
        <v>44</v>
      </c>
      <c r="C5" s="35">
        <v>790.48</v>
      </c>
      <c r="D5" s="35">
        <v>1640</v>
      </c>
      <c r="E5" s="35">
        <v>16682.88</v>
      </c>
      <c r="F5" s="53"/>
      <c r="G5" s="56"/>
      <c r="H5" s="55"/>
      <c r="I5" s="36"/>
      <c r="J5" s="35"/>
      <c r="K5" s="79"/>
      <c r="L5" s="37"/>
      <c r="M5" s="80"/>
      <c r="N5" s="35"/>
      <c r="O5" s="35"/>
      <c r="P5" s="81"/>
    </row>
    <row r="6" ht="23" spans="1:16">
      <c r="A6" s="37"/>
      <c r="B6" s="113" t="s">
        <v>45</v>
      </c>
      <c r="C6" s="35">
        <v>1005.36</v>
      </c>
      <c r="D6" s="35">
        <v>2130</v>
      </c>
      <c r="E6" s="35">
        <v>92448.88</v>
      </c>
      <c r="F6" s="53"/>
      <c r="G6" s="56"/>
      <c r="H6" s="55"/>
      <c r="I6" s="36"/>
      <c r="J6" s="35"/>
      <c r="K6" s="79"/>
      <c r="L6" s="37"/>
      <c r="M6" s="80"/>
      <c r="N6" s="35"/>
      <c r="O6" s="35"/>
      <c r="P6" s="81"/>
    </row>
    <row r="7" ht="23" spans="1:16">
      <c r="A7" s="37"/>
      <c r="B7" s="113" t="s">
        <v>46</v>
      </c>
      <c r="C7" s="35">
        <v>32539.68</v>
      </c>
      <c r="D7" s="35">
        <v>68940</v>
      </c>
      <c r="E7" s="35">
        <v>0</v>
      </c>
      <c r="F7" s="53"/>
      <c r="G7" s="56"/>
      <c r="H7" s="55"/>
      <c r="I7" s="36"/>
      <c r="J7" s="35"/>
      <c r="K7" s="79"/>
      <c r="L7" s="37"/>
      <c r="M7" s="80"/>
      <c r="N7" s="35"/>
      <c r="O7" s="35"/>
      <c r="P7" s="81"/>
    </row>
    <row r="8" ht="23" spans="1:16">
      <c r="A8" s="37"/>
      <c r="B8" s="113" t="s">
        <v>47</v>
      </c>
      <c r="C8" s="35">
        <v>15165.36</v>
      </c>
      <c r="D8" s="35">
        <v>32130</v>
      </c>
      <c r="E8" s="35">
        <v>37446.39</v>
      </c>
      <c r="F8" s="53"/>
      <c r="G8" s="56"/>
      <c r="H8" s="55"/>
      <c r="I8" s="36"/>
      <c r="J8" s="35"/>
      <c r="K8" s="79"/>
      <c r="L8" s="37"/>
      <c r="M8" s="80"/>
      <c r="N8" s="35"/>
      <c r="O8" s="35"/>
      <c r="P8" s="81"/>
    </row>
    <row r="9" ht="23" spans="1:16">
      <c r="A9" s="37"/>
      <c r="B9" s="113" t="s">
        <v>48</v>
      </c>
      <c r="C9" s="35">
        <v>16956.6</v>
      </c>
      <c r="D9" s="35">
        <v>35925</v>
      </c>
      <c r="E9" s="35">
        <v>26597.63</v>
      </c>
      <c r="F9" s="53"/>
      <c r="G9" s="56"/>
      <c r="H9" s="55"/>
      <c r="I9" s="36"/>
      <c r="J9" s="35"/>
      <c r="K9" s="79"/>
      <c r="L9" s="37"/>
      <c r="M9" s="80"/>
      <c r="N9" s="35"/>
      <c r="O9" s="35"/>
      <c r="P9" s="81"/>
    </row>
    <row r="10" ht="22.5" customHeight="1" spans="1:16">
      <c r="A10" s="38"/>
      <c r="B10" s="57" t="s">
        <v>49</v>
      </c>
      <c r="C10" s="58">
        <f>SUM(C4:C9)</f>
        <v>68390.78</v>
      </c>
      <c r="D10" s="58">
        <f>SUM(D4:D9)</f>
        <v>144776</v>
      </c>
      <c r="E10" s="59"/>
      <c r="F10" s="53"/>
      <c r="G10" s="56"/>
      <c r="H10" s="55"/>
      <c r="I10" s="36"/>
      <c r="J10" s="35"/>
      <c r="K10" s="82"/>
      <c r="L10" s="37"/>
      <c r="M10" s="80"/>
      <c r="N10" s="35"/>
      <c r="O10" s="35"/>
      <c r="P10" s="83"/>
    </row>
    <row r="11" ht="22.5" customHeight="1" spans="1:16">
      <c r="A11" s="33" t="s">
        <v>50</v>
      </c>
      <c r="B11" s="113" t="s">
        <v>51</v>
      </c>
      <c r="C11" s="35">
        <v>30543.12</v>
      </c>
      <c r="D11" s="35">
        <v>64710</v>
      </c>
      <c r="E11" s="35"/>
      <c r="F11" s="60"/>
      <c r="G11" s="61"/>
      <c r="H11" s="62" t="s">
        <v>49</v>
      </c>
      <c r="I11" s="84">
        <f t="shared" ref="I11:K11" si="0">SUM(I4)</f>
        <v>41891.43</v>
      </c>
      <c r="J11" s="59">
        <f t="shared" si="0"/>
        <v>12809</v>
      </c>
      <c r="K11" s="62">
        <f t="shared" si="0"/>
        <v>0</v>
      </c>
      <c r="L11" s="85"/>
      <c r="M11" s="73" t="s">
        <v>52</v>
      </c>
      <c r="N11" s="59">
        <f>SUM(N4:N10)</f>
        <v>11840.4</v>
      </c>
      <c r="O11" s="59">
        <f>SUM(O4:O10)</f>
        <v>3960</v>
      </c>
      <c r="P11" s="85"/>
    </row>
    <row r="12" ht="23" spans="1:11">
      <c r="A12" s="37"/>
      <c r="B12" s="113" t="s">
        <v>53</v>
      </c>
      <c r="C12" s="35">
        <v>50.12</v>
      </c>
      <c r="D12" s="35">
        <v>110</v>
      </c>
      <c r="E12" s="35">
        <v>785.86</v>
      </c>
      <c r="F12" s="60"/>
      <c r="G12" s="54" t="s">
        <v>50</v>
      </c>
      <c r="H12" s="63">
        <v>110019420</v>
      </c>
      <c r="I12" s="36">
        <v>17731.51</v>
      </c>
      <c r="J12" s="35">
        <v>5113</v>
      </c>
      <c r="K12" s="55">
        <v>0</v>
      </c>
    </row>
    <row r="13" ht="23" spans="1:11">
      <c r="A13" s="37"/>
      <c r="B13" s="113" t="s">
        <v>54</v>
      </c>
      <c r="C13" s="35">
        <v>0</v>
      </c>
      <c r="D13" s="35">
        <v>0</v>
      </c>
      <c r="E13" s="35"/>
      <c r="F13" s="60"/>
      <c r="G13" s="56"/>
      <c r="H13" s="63">
        <v>110271384</v>
      </c>
      <c r="I13" s="36">
        <v>0</v>
      </c>
      <c r="J13" s="35">
        <v>0</v>
      </c>
      <c r="K13" s="55">
        <v>100</v>
      </c>
    </row>
    <row r="14" ht="23" spans="1:11">
      <c r="A14" s="37"/>
      <c r="B14" s="113" t="s">
        <v>55</v>
      </c>
      <c r="C14" s="35">
        <v>0</v>
      </c>
      <c r="D14" s="35">
        <v>0</v>
      </c>
      <c r="E14" s="35"/>
      <c r="F14" s="60"/>
      <c r="G14" s="56"/>
      <c r="H14" s="63">
        <v>110271387</v>
      </c>
      <c r="I14" s="36">
        <v>0</v>
      </c>
      <c r="J14" s="35">
        <v>0</v>
      </c>
      <c r="K14" s="55">
        <v>100</v>
      </c>
    </row>
    <row r="15" ht="23" spans="1:11">
      <c r="A15" s="37"/>
      <c r="B15" s="113" t="s">
        <v>56</v>
      </c>
      <c r="C15" s="35">
        <v>0</v>
      </c>
      <c r="D15" s="35">
        <v>0</v>
      </c>
      <c r="E15" s="35"/>
      <c r="F15" s="64"/>
      <c r="G15" s="56"/>
      <c r="H15" s="63">
        <v>110271388</v>
      </c>
      <c r="I15" s="36">
        <v>0</v>
      </c>
      <c r="J15" s="35">
        <v>0</v>
      </c>
      <c r="K15" s="55">
        <v>100</v>
      </c>
    </row>
    <row r="16" ht="23" spans="1:11">
      <c r="A16" s="37"/>
      <c r="B16" s="113" t="s">
        <v>57</v>
      </c>
      <c r="C16" s="35">
        <v>0</v>
      </c>
      <c r="D16" s="35">
        <v>0</v>
      </c>
      <c r="E16" s="35"/>
      <c r="F16" s="64"/>
      <c r="G16" s="56"/>
      <c r="H16" s="55">
        <v>110271389</v>
      </c>
      <c r="I16" s="36" t="s">
        <v>58</v>
      </c>
      <c r="J16" s="35" t="s">
        <v>58</v>
      </c>
      <c r="K16" s="55" t="s">
        <v>58</v>
      </c>
    </row>
    <row r="17" ht="23" spans="1:11">
      <c r="A17" s="37"/>
      <c r="B17" s="114" t="s">
        <v>59</v>
      </c>
      <c r="C17" s="35">
        <v>0</v>
      </c>
      <c r="D17" s="35">
        <v>0</v>
      </c>
      <c r="E17" s="35"/>
      <c r="F17" s="64"/>
      <c r="G17" s="56"/>
      <c r="H17" s="63">
        <v>110271390</v>
      </c>
      <c r="I17" s="36">
        <v>0</v>
      </c>
      <c r="J17" s="35">
        <v>0</v>
      </c>
      <c r="K17" s="55">
        <v>50</v>
      </c>
    </row>
    <row r="18" ht="23" spans="1:15">
      <c r="A18" s="37"/>
      <c r="B18" s="114" t="s">
        <v>60</v>
      </c>
      <c r="C18" s="35">
        <v>0</v>
      </c>
      <c r="D18" s="35">
        <v>0</v>
      </c>
      <c r="E18" s="59"/>
      <c r="F18" s="64"/>
      <c r="G18" s="56"/>
      <c r="H18" s="63">
        <v>110271391</v>
      </c>
      <c r="I18" s="36">
        <v>91.33</v>
      </c>
      <c r="J18" s="35">
        <v>28</v>
      </c>
      <c r="K18" s="55">
        <v>33.53</v>
      </c>
      <c r="M18" s="86"/>
      <c r="N18" s="86"/>
      <c r="O18" s="86"/>
    </row>
    <row r="19" ht="23" spans="1:15">
      <c r="A19" s="37"/>
      <c r="B19" s="114" t="s">
        <v>61</v>
      </c>
      <c r="C19" s="35">
        <v>0</v>
      </c>
      <c r="D19" s="35">
        <v>0</v>
      </c>
      <c r="E19" s="35"/>
      <c r="F19" s="64"/>
      <c r="G19" s="56"/>
      <c r="H19" s="63">
        <v>110271401</v>
      </c>
      <c r="I19" s="36">
        <v>11.64</v>
      </c>
      <c r="J19" s="35">
        <v>2</v>
      </c>
      <c r="K19" s="55">
        <v>24.52</v>
      </c>
      <c r="M19" s="87"/>
      <c r="N19" s="87"/>
      <c r="O19" s="86"/>
    </row>
    <row r="20" ht="22.5" customHeight="1" spans="1:15">
      <c r="A20" s="38"/>
      <c r="B20" s="57" t="s">
        <v>49</v>
      </c>
      <c r="C20" s="58">
        <f>SUM(C11:C19)</f>
        <v>30593.24</v>
      </c>
      <c r="D20" s="58">
        <f>SUM(D11:D19)</f>
        <v>64820</v>
      </c>
      <c r="E20" s="59"/>
      <c r="F20" s="64"/>
      <c r="G20" s="61"/>
      <c r="H20" s="62" t="s">
        <v>49</v>
      </c>
      <c r="I20" s="84">
        <f>SUM(I12:I19)</f>
        <v>17834.48</v>
      </c>
      <c r="J20" s="59">
        <f>SUM(J12:J19)</f>
        <v>5143</v>
      </c>
      <c r="K20" s="55"/>
      <c r="M20" s="74"/>
      <c r="N20" s="74"/>
      <c r="O20" s="74"/>
    </row>
    <row r="21" ht="67.5" customHeight="1" spans="1:11">
      <c r="A21" s="42" t="s">
        <v>62</v>
      </c>
      <c r="B21" s="113" t="s">
        <v>63</v>
      </c>
      <c r="C21" s="35">
        <v>4559.52</v>
      </c>
      <c r="D21" s="35">
        <v>9660</v>
      </c>
      <c r="E21" s="35">
        <v>0</v>
      </c>
      <c r="F21" s="64"/>
      <c r="G21" s="66" t="s">
        <v>62</v>
      </c>
      <c r="H21" s="67">
        <v>100111795</v>
      </c>
      <c r="I21" s="88">
        <v>222.42</v>
      </c>
      <c r="J21" s="89">
        <v>46</v>
      </c>
      <c r="K21" s="90">
        <v>17466.36</v>
      </c>
    </row>
    <row r="22" ht="23" spans="1:11">
      <c r="A22" s="43"/>
      <c r="B22" s="113" t="s">
        <v>64</v>
      </c>
      <c r="C22" s="35">
        <v>0</v>
      </c>
      <c r="D22" s="35">
        <v>0</v>
      </c>
      <c r="E22" s="35"/>
      <c r="F22" s="64"/>
      <c r="G22" s="68"/>
      <c r="H22" s="62" t="s">
        <v>49</v>
      </c>
      <c r="I22" s="84">
        <f>SUM(I21)</f>
        <v>222.42</v>
      </c>
      <c r="J22" s="59">
        <f>SUM(J21)</f>
        <v>46</v>
      </c>
      <c r="K22" s="91"/>
    </row>
    <row r="23" ht="23" spans="1:11">
      <c r="A23" s="69"/>
      <c r="B23" s="57" t="s">
        <v>49</v>
      </c>
      <c r="C23" s="58">
        <f>SUM(C21:C22)</f>
        <v>4559.52</v>
      </c>
      <c r="D23" s="58">
        <f>SUM(D21:D22)</f>
        <v>9660</v>
      </c>
      <c r="E23" s="59"/>
      <c r="F23" s="64"/>
      <c r="G23" s="70"/>
      <c r="H23" s="62" t="s">
        <v>65</v>
      </c>
      <c r="I23" s="84">
        <f>SUM(I11+I20+I22)</f>
        <v>59948.33</v>
      </c>
      <c r="J23" s="59">
        <f>SUM(J11+J20+J22)</f>
        <v>17998</v>
      </c>
      <c r="K23" s="92">
        <f>SUM(K4:K22)</f>
        <v>17874.41</v>
      </c>
    </row>
    <row r="24" ht="23" spans="1:11">
      <c r="A24" s="71" t="s">
        <v>66</v>
      </c>
      <c r="B24" s="72"/>
      <c r="C24" s="58">
        <f>SUM(C23,C20,C10)</f>
        <v>103543.54</v>
      </c>
      <c r="D24" s="58">
        <f>SUM(D23,D20,D10)</f>
        <v>219256</v>
      </c>
      <c r="E24" s="73"/>
      <c r="F24" s="64"/>
      <c r="G24" s="44"/>
      <c r="H24" s="44"/>
      <c r="I24" s="44"/>
      <c r="J24" s="44"/>
      <c r="K24" s="44"/>
    </row>
  </sheetData>
  <mergeCells count="21">
    <mergeCell ref="A1:J1"/>
    <mergeCell ref="A2:D2"/>
    <mergeCell ref="H2:J2"/>
    <mergeCell ref="L2:P2"/>
    <mergeCell ref="A24:B24"/>
    <mergeCell ref="A4:A10"/>
    <mergeCell ref="A11:A20"/>
    <mergeCell ref="A21:A23"/>
    <mergeCell ref="G4:G11"/>
    <mergeCell ref="G12:G20"/>
    <mergeCell ref="G21:G22"/>
    <mergeCell ref="H4:H10"/>
    <mergeCell ref="I4:I10"/>
    <mergeCell ref="J4:J10"/>
    <mergeCell ref="K4:K10"/>
    <mergeCell ref="K21:K22"/>
    <mergeCell ref="L4:L10"/>
    <mergeCell ref="M4:M10"/>
    <mergeCell ref="N4:N10"/>
    <mergeCell ref="O4:O10"/>
    <mergeCell ref="P4:P10"/>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zoomScale="55" zoomScaleNormal="55" workbookViewId="0">
      <selection activeCell="A1" sqref="A1:E24"/>
    </sheetView>
  </sheetViews>
  <sheetFormatPr defaultColWidth="9" defaultRowHeight="14" outlineLevelCol="4"/>
  <cols>
    <col min="1" max="1" width="13.6272727272727" style="23" customWidth="1"/>
    <col min="2" max="2" width="35" style="23" customWidth="1"/>
    <col min="3" max="3" width="24.8727272727273" style="23" customWidth="1"/>
    <col min="4" max="4" width="27.7545454545455" style="23" customWidth="1"/>
    <col min="5" max="5" width="31.8727272727273" style="23" customWidth="1"/>
    <col min="6" max="16384" width="9" style="23"/>
  </cols>
  <sheetData>
    <row r="1" ht="35.5" spans="1:5">
      <c r="A1" s="26" t="s">
        <v>67</v>
      </c>
      <c r="B1" s="26"/>
      <c r="C1" s="26"/>
      <c r="D1" s="26"/>
      <c r="E1" s="26"/>
    </row>
    <row r="2" ht="23" spans="1:5">
      <c r="A2" s="27" t="s">
        <v>32</v>
      </c>
      <c r="B2" s="28"/>
      <c r="C2" s="28"/>
      <c r="D2" s="29"/>
      <c r="E2" s="30" t="s">
        <v>40</v>
      </c>
    </row>
    <row r="3" ht="22.5" customHeight="1" spans="1:5">
      <c r="A3" s="31" t="s">
        <v>35</v>
      </c>
      <c r="B3" s="31" t="s">
        <v>36</v>
      </c>
      <c r="C3" s="31" t="s">
        <v>37</v>
      </c>
      <c r="D3" s="31" t="s">
        <v>38</v>
      </c>
      <c r="E3" s="32"/>
    </row>
    <row r="4" ht="23" spans="1:5">
      <c r="A4" s="33" t="s">
        <v>42</v>
      </c>
      <c r="B4" s="115" t="s">
        <v>43</v>
      </c>
      <c r="C4" s="35">
        <v>1933.3</v>
      </c>
      <c r="D4" s="35">
        <v>4011</v>
      </c>
      <c r="E4" s="36" t="s">
        <v>68</v>
      </c>
    </row>
    <row r="5" ht="23" spans="1:5">
      <c r="A5" s="37"/>
      <c r="B5" s="115" t="s">
        <v>44</v>
      </c>
      <c r="C5" s="35">
        <v>790.48</v>
      </c>
      <c r="D5" s="35">
        <v>1640</v>
      </c>
      <c r="E5" s="36" t="s">
        <v>68</v>
      </c>
    </row>
    <row r="6" ht="23" spans="1:5">
      <c r="A6" s="37"/>
      <c r="B6" s="115" t="s">
        <v>45</v>
      </c>
      <c r="C6" s="35">
        <v>1005.36</v>
      </c>
      <c r="D6" s="35">
        <v>2130</v>
      </c>
      <c r="E6" s="36" t="s">
        <v>68</v>
      </c>
    </row>
    <row r="7" ht="23" spans="1:5">
      <c r="A7" s="37"/>
      <c r="B7" s="115" t="s">
        <v>46</v>
      </c>
      <c r="C7" s="35">
        <v>32539.68</v>
      </c>
      <c r="D7" s="35">
        <v>68940</v>
      </c>
      <c r="E7" s="36"/>
    </row>
    <row r="8" ht="23" spans="1:5">
      <c r="A8" s="37"/>
      <c r="B8" s="115" t="s">
        <v>47</v>
      </c>
      <c r="C8" s="35">
        <v>15165.36</v>
      </c>
      <c r="D8" s="35">
        <v>32130</v>
      </c>
      <c r="E8" s="36" t="s">
        <v>68</v>
      </c>
    </row>
    <row r="9" ht="22.5" customHeight="1" spans="1:5">
      <c r="A9" s="37"/>
      <c r="B9" s="115" t="s">
        <v>48</v>
      </c>
      <c r="C9" s="35">
        <v>16956.6</v>
      </c>
      <c r="D9" s="35">
        <v>35925</v>
      </c>
      <c r="E9" s="36" t="s">
        <v>68</v>
      </c>
    </row>
    <row r="10" ht="23" spans="1:5">
      <c r="A10" s="38"/>
      <c r="B10" s="39" t="s">
        <v>49</v>
      </c>
      <c r="C10" s="40">
        <f>SUM(C4:C9)</f>
        <v>68390.78</v>
      </c>
      <c r="D10" s="40">
        <f>SUM(D4:D9)</f>
        <v>144776</v>
      </c>
      <c r="E10" s="40"/>
    </row>
    <row r="11" ht="23" spans="1:5">
      <c r="A11" s="33" t="s">
        <v>50</v>
      </c>
      <c r="B11" s="115" t="s">
        <v>51</v>
      </c>
      <c r="C11" s="35">
        <v>30543.12</v>
      </c>
      <c r="D11" s="35">
        <v>64710</v>
      </c>
      <c r="E11" s="36"/>
    </row>
    <row r="12" ht="23" spans="1:5">
      <c r="A12" s="37"/>
      <c r="B12" s="115" t="s">
        <v>53</v>
      </c>
      <c r="C12" s="35">
        <v>50.12</v>
      </c>
      <c r="D12" s="35">
        <v>110</v>
      </c>
      <c r="E12" s="36" t="s">
        <v>68</v>
      </c>
    </row>
    <row r="13" ht="23" spans="1:5">
      <c r="A13" s="37"/>
      <c r="B13" s="115" t="s">
        <v>54</v>
      </c>
      <c r="C13" s="35">
        <v>0</v>
      </c>
      <c r="D13" s="35">
        <v>0</v>
      </c>
      <c r="E13" s="36"/>
    </row>
    <row r="14" ht="23" spans="1:5">
      <c r="A14" s="37"/>
      <c r="B14" s="115" t="s">
        <v>55</v>
      </c>
      <c r="C14" s="35">
        <v>0</v>
      </c>
      <c r="D14" s="35">
        <v>0</v>
      </c>
      <c r="E14" s="36"/>
    </row>
    <row r="15" ht="23" spans="1:5">
      <c r="A15" s="37"/>
      <c r="B15" s="115" t="s">
        <v>56</v>
      </c>
      <c r="C15" s="35">
        <v>0</v>
      </c>
      <c r="D15" s="35">
        <v>0</v>
      </c>
      <c r="E15" s="36"/>
    </row>
    <row r="16" ht="23" spans="1:5">
      <c r="A16" s="37"/>
      <c r="B16" s="115" t="s">
        <v>57</v>
      </c>
      <c r="C16" s="35">
        <v>0</v>
      </c>
      <c r="D16" s="35">
        <v>0</v>
      </c>
      <c r="E16" s="36"/>
    </row>
    <row r="17" ht="23" spans="1:5">
      <c r="A17" s="37"/>
      <c r="B17" s="116" t="s">
        <v>59</v>
      </c>
      <c r="C17" s="35">
        <v>0</v>
      </c>
      <c r="D17" s="35">
        <v>0</v>
      </c>
      <c r="E17" s="36"/>
    </row>
    <row r="18" ht="22.5" customHeight="1" spans="1:5">
      <c r="A18" s="37"/>
      <c r="B18" s="116" t="s">
        <v>60</v>
      </c>
      <c r="C18" s="35">
        <v>0</v>
      </c>
      <c r="D18" s="35">
        <v>0</v>
      </c>
      <c r="E18" s="36"/>
    </row>
    <row r="19" ht="23" spans="1:5">
      <c r="A19" s="37"/>
      <c r="B19" s="116" t="s">
        <v>61</v>
      </c>
      <c r="C19" s="35">
        <v>0</v>
      </c>
      <c r="D19" s="35">
        <v>0</v>
      </c>
      <c r="E19" s="36"/>
    </row>
    <row r="20" ht="23" spans="1:5">
      <c r="A20" s="38"/>
      <c r="B20" s="39" t="s">
        <v>49</v>
      </c>
      <c r="C20" s="39">
        <f>SUM(C11:C19)</f>
        <v>30593.24</v>
      </c>
      <c r="D20" s="39">
        <f>SUM(D11:D19)</f>
        <v>64820</v>
      </c>
      <c r="E20" s="40"/>
    </row>
    <row r="21" ht="23" spans="1:5">
      <c r="A21" s="42" t="s">
        <v>62</v>
      </c>
      <c r="B21" s="115" t="s">
        <v>63</v>
      </c>
      <c r="C21" s="35">
        <v>4559.52</v>
      </c>
      <c r="D21" s="35">
        <v>9660</v>
      </c>
      <c r="E21" s="36"/>
    </row>
    <row r="22" ht="23" spans="1:5">
      <c r="A22" s="43"/>
      <c r="B22" s="115" t="s">
        <v>64</v>
      </c>
      <c r="C22" s="35"/>
      <c r="D22" s="35">
        <v>0</v>
      </c>
      <c r="E22" s="36"/>
    </row>
    <row r="23" ht="23" spans="1:5">
      <c r="A23" s="44"/>
      <c r="B23" s="39" t="s">
        <v>49</v>
      </c>
      <c r="C23" s="39">
        <f>SUM(C21:C22)</f>
        <v>4559.52</v>
      </c>
      <c r="D23" s="39">
        <f>SUM(D21:D22)</f>
        <v>9660</v>
      </c>
      <c r="E23" s="40"/>
    </row>
    <row r="24" ht="23" spans="1:5">
      <c r="A24" s="45" t="s">
        <v>66</v>
      </c>
      <c r="B24" s="46"/>
      <c r="C24" s="39">
        <f>SUM(C23,C20,C10)</f>
        <v>103543.54</v>
      </c>
      <c r="D24" s="39">
        <f>SUM(D23,D20,D10)</f>
        <v>219256</v>
      </c>
      <c r="E24" s="47"/>
    </row>
  </sheetData>
  <mergeCells count="7">
    <mergeCell ref="A1:E1"/>
    <mergeCell ref="A2:D2"/>
    <mergeCell ref="A24:B24"/>
    <mergeCell ref="A4:A10"/>
    <mergeCell ref="A11:A20"/>
    <mergeCell ref="A21:A22"/>
    <mergeCell ref="E2:E3"/>
  </mergeCells>
  <pageMargins left="0.708661417322835" right="0.708661417322835" top="0.748031496062992" bottom="0.748031496062992" header="0.31496062992126" footer="0.31496062992126"/>
  <pageSetup paperSize="9" scale="8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3"/>
  <sheetViews>
    <sheetView workbookViewId="0">
      <selection activeCell="F14" sqref="F14"/>
    </sheetView>
  </sheetViews>
  <sheetFormatPr defaultColWidth="9" defaultRowHeight="14" outlineLevelRow="2" outlineLevelCol="2"/>
  <cols>
    <col min="1" max="1" width="14.6272727272727" style="21" customWidth="1"/>
    <col min="2" max="2" width="9.5" style="22" customWidth="1"/>
    <col min="3" max="3" width="11" style="22" customWidth="1"/>
    <col min="4" max="16384" width="9" style="23"/>
  </cols>
  <sheetData>
    <row r="2" spans="1:3">
      <c r="A2" s="24" t="s">
        <v>20</v>
      </c>
      <c r="B2" s="25" t="s">
        <v>21</v>
      </c>
      <c r="C2" s="25" t="s">
        <v>22</v>
      </c>
    </row>
    <row r="3" spans="1:3">
      <c r="A3" s="24"/>
      <c r="B3" s="25"/>
      <c r="C3" s="25"/>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3"/>
  <sheetViews>
    <sheetView tabSelected="1" view="pageBreakPreview" zoomScaleNormal="100" workbookViewId="0">
      <selection activeCell="A6" sqref="$A6:$XFD6"/>
    </sheetView>
  </sheetViews>
  <sheetFormatPr defaultColWidth="9" defaultRowHeight="14.25" customHeight="1" outlineLevelCol="5"/>
  <cols>
    <col min="1" max="1" width="6.87272727272727" style="4" customWidth="1"/>
    <col min="2" max="2" width="13.6272727272727" style="4" customWidth="1"/>
    <col min="3" max="3" width="30.6636363636364" style="5" customWidth="1"/>
    <col min="4" max="4" width="8.37272727272727" style="4" customWidth="1"/>
    <col min="5" max="5" width="6.5" style="4" customWidth="1"/>
    <col min="6" max="6" width="6.72727272727273" style="5" customWidth="1"/>
    <col min="7" max="16384" width="9" style="6"/>
  </cols>
  <sheetData>
    <row r="1" s="1" customFormat="1" ht="32.25" customHeight="1" spans="1:6">
      <c r="A1" s="7" t="s">
        <v>0</v>
      </c>
      <c r="B1" s="7"/>
      <c r="C1" s="7"/>
      <c r="D1" s="7"/>
      <c r="E1" s="7"/>
      <c r="F1" s="7"/>
    </row>
    <row r="2" s="1" customFormat="1" ht="32.25" customHeight="1" spans="1:6">
      <c r="A2" s="7" t="s">
        <v>69</v>
      </c>
      <c r="B2" s="7"/>
      <c r="C2" s="7"/>
      <c r="D2" s="7"/>
      <c r="E2" s="7"/>
      <c r="F2" s="7"/>
    </row>
    <row r="3" s="2" customFormat="1" ht="54" customHeight="1" spans="1:6">
      <c r="A3" s="8" t="s">
        <v>24</v>
      </c>
      <c r="B3" s="8" t="s">
        <v>70</v>
      </c>
      <c r="C3" s="9" t="s">
        <v>71</v>
      </c>
      <c r="D3" s="9" t="s">
        <v>72</v>
      </c>
      <c r="E3" s="8" t="s">
        <v>73</v>
      </c>
      <c r="F3" s="9" t="s">
        <v>40</v>
      </c>
    </row>
    <row r="4" s="2" customFormat="1" ht="97" customHeight="1" spans="1:6">
      <c r="A4" s="10">
        <v>1</v>
      </c>
      <c r="B4" s="11" t="s">
        <v>74</v>
      </c>
      <c r="C4" s="11" t="s">
        <v>75</v>
      </c>
      <c r="D4" s="12">
        <v>1</v>
      </c>
      <c r="E4" s="13" t="s">
        <v>76</v>
      </c>
      <c r="F4" s="14"/>
    </row>
    <row r="5" s="3" customFormat="1" ht="114" customHeight="1" spans="1:6">
      <c r="A5" s="15"/>
      <c r="B5" s="16"/>
      <c r="C5" s="17"/>
      <c r="D5" s="18"/>
      <c r="E5" s="19"/>
      <c r="F5" s="14"/>
    </row>
    <row r="6" customHeight="1" spans="3:3">
      <c r="C6" s="20"/>
    </row>
    <row r="7" customHeight="1" spans="3:3">
      <c r="C7" s="20"/>
    </row>
    <row r="8" customHeight="1" spans="3:3">
      <c r="C8" s="20"/>
    </row>
    <row r="9" customHeight="1" spans="3:3">
      <c r="C9" s="20"/>
    </row>
    <row r="10" customHeight="1" spans="3:3">
      <c r="C10" s="20"/>
    </row>
    <row r="11" customHeight="1" spans="3:3">
      <c r="C11" s="20"/>
    </row>
    <row r="12" customHeight="1" spans="3:3">
      <c r="C12" s="20"/>
    </row>
    <row r="13" customHeight="1" spans="3:3">
      <c r="C13" s="20"/>
    </row>
  </sheetData>
  <mergeCells count="2">
    <mergeCell ref="A1:F1"/>
    <mergeCell ref="A2:F2"/>
  </mergeCells>
  <pageMargins left="0.75" right="0.75" top="1" bottom="1" header="0.5" footer="0.5"/>
  <pageSetup paperSize="9" scale="95" orientation="portrait"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arrUserId title="区域1" rangeCreator="" othersAccessPermission="edit"/>
  </rangeList>
  <rangeList sheetStid="21" master="" otherUserPermission="visible"/>
  <rangeList sheetStid="22" master="" otherUserPermission="visible"/>
  <rangeList sheetStid="23" master="" otherUserPermission="visible"/>
  <rangeList sheetStid="24" master="" otherUserPermission="visible"/>
  <rangeList sheetStid="25" master="" otherUserPermission="visible"/>
  <rangeList sheetStid="32" master="" otherUserPermission="visible"/>
  <rangeList sheetStid="8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Sheet1</vt:lpstr>
      <vt:lpstr>总统计（电</vt:lpstr>
      <vt:lpstr>总统计（水</vt:lpstr>
      <vt:lpstr>总统计（燃气</vt:lpstr>
      <vt:lpstr>4月</vt:lpstr>
      <vt:lpstr>电费</vt:lpstr>
      <vt:lpstr>总统计（电 (2)</vt:lpstr>
      <vt:lpstr>六月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.ongoing</cp:lastModifiedBy>
  <dcterms:created xsi:type="dcterms:W3CDTF">2015-01-15T16:55:00Z</dcterms:created>
  <dcterms:modified xsi:type="dcterms:W3CDTF">2025-07-06T01:28:14Z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2D6676968E8E4CD28C766E1082BAECAF_13</vt:lpwstr>
  </property>
  <property fmtid="{D5CDD505-2E9C-101B-9397-08002B2CF9AE}" pid="3" name="KSOProductBuildVer">
    <vt:lpwstr>2052-12.1.0.21541</vt:lpwstr>
  </property>
</Properties>
</file>