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200" windowHeight="714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98EB62041A0B4D1D8051226A9802CC9B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4114800" y="5629275"/>
          <a:ext cx="1847850" cy="1847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560E5C4B90C544E68799B38CDE377B5C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667750" y="2400300"/>
          <a:ext cx="7620000" cy="762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45023863516E4102B6B7B65A3266B9DB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06990" y="11567160"/>
          <a:ext cx="1842770" cy="20967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765E6F3BD0A64236872350684B88A92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231755" y="14173200"/>
          <a:ext cx="2117725" cy="22904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C7565E983DE74223AF17E1FCB270B11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055225" y="16729075"/>
          <a:ext cx="2458720" cy="24847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9CBF6C9DE4654D2980DE5BCE02FA69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535920" y="19313525"/>
          <a:ext cx="1868170" cy="18865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E106B54A55ED44559A4CD4BA46DF8F7D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243820" y="21588730"/>
          <a:ext cx="2323465" cy="23348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D437C854ADE54A83A221B0D5E1D403F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369425" y="942975"/>
          <a:ext cx="1719580" cy="17132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4839D1BB7219464BBB85D98802D777AC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9375140" y="7919720"/>
          <a:ext cx="1612265" cy="16148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DB26ED1A03904D13A6294E47F332C17D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983470" y="19103340"/>
          <a:ext cx="1663700" cy="2012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39FDD89DDFF64C2A95DA2065E655830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528810" y="6795770"/>
          <a:ext cx="2554605" cy="25571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68AB9A8E47364DED975DFA2307C5166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9737090" y="9420860"/>
          <a:ext cx="1859915" cy="186118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<sst xmlns="http://schemas.openxmlformats.org/spreadsheetml/2006/main" count="37" uniqueCount="32">
  <si>
    <t>采购清单</t>
  </si>
  <si>
    <t>序 号</t>
  </si>
  <si>
    <t>物品（或服务）名称</t>
  </si>
  <si>
    <t>品牌及规格型号（参数要求）</t>
  </si>
  <si>
    <t>数量</t>
  </si>
  <si>
    <t>单位</t>
  </si>
  <si>
    <t>限价单价</t>
  </si>
  <si>
    <t>限价总价</t>
  </si>
  <si>
    <t>备 注图 片</t>
  </si>
  <si>
    <t>立式蛋糕柜</t>
  </si>
  <si>
    <t>冷藏展示柜前开门冰柜
商用西点饮料甜品柜
品牌：碧宏
最大容积：1000L
保修期：一年</t>
  </si>
  <si>
    <t>台</t>
  </si>
  <si>
    <t>披萨盘饼底烤盘</t>
  </si>
  <si>
    <t>10寸蛋糕模具烘焙工具</t>
  </si>
  <si>
    <t>个</t>
  </si>
  <si>
    <t>厨房烘焙工具
不锈钢直尺</t>
  </si>
  <si>
    <t>升级加厚英寸刻度尺
古早蛋糕50cm钢尺测量</t>
  </si>
  <si>
    <t>古早蛋糕模具
加深加高不沾烤盘</t>
  </si>
  <si>
    <t>60*40*8cm</t>
  </si>
  <si>
    <t>馒头饽饽印章5喜饼糕点心苏式
酥皮月饼喜庆木质凸印子</t>
  </si>
  <si>
    <t xml:space="preserve">
1个 5cm（招财进宝）
1个 10cm大号
（福）</t>
  </si>
  <si>
    <t>不锈钢蒸笼</t>
  </si>
  <si>
    <t>尺寸：直径20cm
加厚小笼包商用蒸屉+底座
需要5个蒸屉+1个盖子+5个硅胶垫</t>
  </si>
  <si>
    <t>套</t>
  </si>
  <si>
    <t>三能烘焙工具 木柄羊毛刷子SN4128蛋液刷</t>
  </si>
  <si>
    <t>大、中各一把
 油刷烧烤刷子不易掉毛</t>
  </si>
  <si>
    <t>把</t>
  </si>
  <si>
    <t>可调温烙印机</t>
  </si>
  <si>
    <t>功率:200w
需要一个4cm图案和支架
图案党徽</t>
  </si>
  <si>
    <t>不沾吐司模具</t>
  </si>
  <si>
    <t>450g带盖子</t>
  </si>
  <si>
    <t>合计金额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</si>
</sst>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</font>
    <font>
      <sz val="16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7" applyNumberFormat="0" applyAlignment="0" applyProtection="0">
      <alignment vertical="center"/>
    </xf>
    <xf numFmtId="0" fontId="12" fillId="4" borderId="8" applyNumberFormat="0" applyAlignment="0" applyProtection="0">
      <alignment vertical="center"/>
    </xf>
    <xf numFmtId="0" fontId="13" fillId="4" borderId="7" applyNumberFormat="0" applyAlignment="0" applyProtection="0">
      <alignment vertical="center"/>
    </xf>
    <xf numFmtId="0" fontId="14" fillId="5" borderId="9" applyNumberFormat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0" fillId="0" borderId="0" xfId="0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justify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8.png"/><Relationship Id="rId8" Type="http://schemas.openxmlformats.org/officeDocument/2006/relationships/image" Target="media/image7.png"/><Relationship Id="rId7" Type="http://schemas.openxmlformats.org/officeDocument/2006/relationships/image" Target="media/image6.png"/><Relationship Id="rId6" Type="http://schemas.openxmlformats.org/officeDocument/2006/relationships/image" Target="media/image5.png"/><Relationship Id="rId5" Type="http://schemas.openxmlformats.org/officeDocument/2006/relationships/image" Target="media/image4.png"/><Relationship Id="rId4" Type="http://schemas.openxmlformats.org/officeDocument/2006/relationships/image" Target="media/image3.png"/><Relationship Id="rId3" Type="http://schemas.openxmlformats.org/officeDocument/2006/relationships/image" Target="media/image2.png"/><Relationship Id="rId2" Type="http://schemas.openxmlformats.org/officeDocument/2006/relationships/image" Target="NULL" TargetMode="External"/><Relationship Id="rId13" Type="http://schemas.openxmlformats.org/officeDocument/2006/relationships/image" Target="media/image12.png"/><Relationship Id="rId12" Type="http://schemas.openxmlformats.org/officeDocument/2006/relationships/image" Target="media/image11.png"/><Relationship Id="rId11" Type="http://schemas.openxmlformats.org/officeDocument/2006/relationships/image" Target="media/image10.png"/><Relationship Id="rId10" Type="http://schemas.openxmlformats.org/officeDocument/2006/relationships/image" Target="media/image9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5"/>
  <sheetViews>
    <sheetView tabSelected="1" zoomScale="70" zoomScaleNormal="70" topLeftCell="A14" workbookViewId="0">
      <selection activeCell="H8" sqref="H8"/>
    </sheetView>
  </sheetViews>
  <sheetFormatPr defaultColWidth="9" defaultRowHeight="14" outlineLevelCol="7"/>
  <cols>
    <col min="2" max="2" width="31.0363636363636" customWidth="1"/>
    <col min="3" max="3" width="30" customWidth="1"/>
    <col min="4" max="4" width="20.3727272727273" customWidth="1"/>
    <col min="5" max="6" width="15.6272727272727" customWidth="1"/>
    <col min="7" max="7" width="13.6272727272727" customWidth="1"/>
    <col min="8" max="8" width="37.1272727272727" customWidth="1"/>
  </cols>
  <sheetData>
    <row r="1" ht="25.5" customHeight="1" spans="1:8">
      <c r="A1" s="2" t="s">
        <v>0</v>
      </c>
      <c r="B1" s="2"/>
      <c r="C1" s="2"/>
      <c r="D1" s="2"/>
      <c r="E1" s="2"/>
      <c r="F1" s="2"/>
      <c r="G1" s="2"/>
      <c r="H1" s="2"/>
    </row>
    <row r="2" ht="21" spans="1:8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</row>
    <row r="3" s="1" customFormat="1" ht="114" customHeight="1" spans="1:8">
      <c r="A3" s="3">
        <v>1</v>
      </c>
      <c r="B3" s="3" t="s">
        <v>9</v>
      </c>
      <c r="C3" s="4" t="s">
        <v>10</v>
      </c>
      <c r="D3" s="3">
        <v>1</v>
      </c>
      <c r="E3" s="3" t="s">
        <v>11</v>
      </c>
      <c r="F3" s="3">
        <v>4000</v>
      </c>
      <c r="G3" s="3">
        <f>D3*F3</f>
        <v>4000</v>
      </c>
      <c r="H3" s="5" t="str">
        <f>_xlfn.DISPIMG("ID_D437C854ADE54A83A221B0D5E1D403F6",1)</f>
        <v>=DISPIMG("ID_D437C854ADE54A83A221B0D5E1D403F6",1)</v>
      </c>
    </row>
    <row r="4" s="1" customFormat="1" ht="91" customHeight="1" spans="1:8">
      <c r="A4" s="3">
        <v>2</v>
      </c>
      <c r="B4" s="3" t="s">
        <v>12</v>
      </c>
      <c r="C4" s="3" t="s">
        <v>13</v>
      </c>
      <c r="D4" s="3">
        <v>4</v>
      </c>
      <c r="E4" s="3" t="s">
        <v>14</v>
      </c>
      <c r="F4" s="3">
        <v>15</v>
      </c>
      <c r="G4" s="3">
        <f>D4*F4</f>
        <v>60</v>
      </c>
      <c r="H4" s="5" t="str">
        <f>_xlfn.DISPIMG("ID_560E5C4B90C544E68799B38CDE377B5C",1)</f>
        <v>=DISPIMG("ID_560E5C4B90C544E68799B38CDE377B5C",1)</v>
      </c>
    </row>
    <row r="5" s="1" customFormat="1" ht="92" customHeight="1" spans="1:8">
      <c r="A5" s="3">
        <v>3</v>
      </c>
      <c r="B5" s="4" t="s">
        <v>15</v>
      </c>
      <c r="C5" s="4" t="s">
        <v>16</v>
      </c>
      <c r="D5" s="3">
        <v>1</v>
      </c>
      <c r="E5" s="3" t="s">
        <v>14</v>
      </c>
      <c r="F5" s="3">
        <v>10</v>
      </c>
      <c r="G5" s="3">
        <f>D5*F5</f>
        <v>10</v>
      </c>
      <c r="H5" s="5" t="str">
        <f>_xlfn.DISPIMG("ID_98EB62041A0B4D1D8051226A9802CC9B",1)</f>
        <v>=DISPIMG("ID_98EB62041A0B4D1D8051226A9802CC9B",1)</v>
      </c>
    </row>
    <row r="6" s="1" customFormat="1" ht="163" customHeight="1" spans="1:8">
      <c r="A6" s="3">
        <v>4</v>
      </c>
      <c r="B6" s="4" t="s">
        <v>17</v>
      </c>
      <c r="C6" s="3" t="s">
        <v>18</v>
      </c>
      <c r="D6" s="3">
        <v>2</v>
      </c>
      <c r="E6" s="3" t="s">
        <v>14</v>
      </c>
      <c r="F6" s="3">
        <v>100</v>
      </c>
      <c r="G6" s="3">
        <f>D6*F6</f>
        <v>200</v>
      </c>
      <c r="H6" s="3" t="str">
        <f>_xlfn.DISPIMG("ID_4839D1BB7219464BBB85D98802D777AC",1)</f>
        <v>=DISPIMG("ID_4839D1BB7219464BBB85D98802D777AC",1)</v>
      </c>
    </row>
    <row r="7" ht="197" customHeight="1" spans="1:8">
      <c r="A7" s="6">
        <v>5</v>
      </c>
      <c r="B7" s="7" t="s">
        <v>19</v>
      </c>
      <c r="C7" s="7" t="s">
        <v>20</v>
      </c>
      <c r="D7" s="7">
        <v>2</v>
      </c>
      <c r="E7" s="6" t="s">
        <v>14</v>
      </c>
      <c r="F7" s="6">
        <v>10</v>
      </c>
      <c r="G7" s="6">
        <f>D7*F7</f>
        <v>20</v>
      </c>
      <c r="H7" s="8" t="str">
        <f>_xlfn.DISPIMG("ID_68AB9A8E47364DED975DFA2307C51662",1)</f>
        <v>=DISPIMG("ID_68AB9A8E47364DED975DFA2307C51662",1)</v>
      </c>
    </row>
    <row r="8" ht="197" customHeight="1" spans="1:8">
      <c r="A8" s="9"/>
      <c r="B8" s="10"/>
      <c r="C8" s="10"/>
      <c r="D8" s="10"/>
      <c r="E8" s="9"/>
      <c r="F8" s="9"/>
      <c r="G8" s="9"/>
      <c r="H8" s="8" t="str">
        <f>_xlfn.DISPIMG("ID_39FDD89DDFF64C2A95DA2065E6558304",1)</f>
        <v>=DISPIMG("ID_39FDD89DDFF64C2A95DA2065E6558304",1)</v>
      </c>
    </row>
    <row r="9" ht="197" customHeight="1" spans="1:8">
      <c r="A9" s="3">
        <v>6</v>
      </c>
      <c r="B9" s="4" t="s">
        <v>21</v>
      </c>
      <c r="C9" s="4" t="s">
        <v>22</v>
      </c>
      <c r="D9" s="4">
        <v>1</v>
      </c>
      <c r="E9" s="3" t="s">
        <v>23</v>
      </c>
      <c r="F9" s="3">
        <v>160</v>
      </c>
      <c r="G9" s="11">
        <f>D9*F9</f>
        <v>160</v>
      </c>
      <c r="H9" s="8" t="str">
        <f>_xlfn.DISPIMG("ID_45023863516E4102B6B7B65A3266B9DB",1)</f>
        <v>=DISPIMG("ID_45023863516E4102B6B7B65A3266B9DB",1)</v>
      </c>
    </row>
    <row r="10" ht="197" customHeight="1" spans="1:8">
      <c r="A10" s="3"/>
      <c r="B10" s="4"/>
      <c r="C10" s="4"/>
      <c r="D10" s="4"/>
      <c r="E10" s="3"/>
      <c r="F10" s="3"/>
      <c r="G10" s="11"/>
      <c r="H10" s="8" t="str">
        <f>_xlfn.DISPIMG("ID_765E6F3BD0A64236872350684B88A920",1)</f>
        <v>=DISPIMG("ID_765E6F3BD0A64236872350684B88A920",1)</v>
      </c>
    </row>
    <row r="11" ht="197" customHeight="1" spans="1:8">
      <c r="A11" s="3">
        <v>7</v>
      </c>
      <c r="B11" s="4" t="s">
        <v>24</v>
      </c>
      <c r="C11" s="4" t="s">
        <v>25</v>
      </c>
      <c r="D11" s="4">
        <v>2</v>
      </c>
      <c r="E11" s="3" t="s">
        <v>26</v>
      </c>
      <c r="F11" s="3">
        <v>10</v>
      </c>
      <c r="G11" s="3">
        <f>D11*F11</f>
        <v>20</v>
      </c>
      <c r="H11" s="8" t="str">
        <f>_xlfn.DISPIMG("ID_C7565E983DE74223AF17E1FCB270B113",1)</f>
        <v>=DISPIMG("ID_C7565E983DE74223AF17E1FCB270B113",1)</v>
      </c>
    </row>
    <row r="12" ht="197" customHeight="1" spans="1:8">
      <c r="A12" s="3">
        <v>8</v>
      </c>
      <c r="B12" s="7" t="s">
        <v>27</v>
      </c>
      <c r="C12" s="7" t="s">
        <v>28</v>
      </c>
      <c r="D12" s="7">
        <v>1</v>
      </c>
      <c r="E12" s="6" t="s">
        <v>14</v>
      </c>
      <c r="F12" s="6">
        <v>220</v>
      </c>
      <c r="G12" s="6">
        <f>D12*F12</f>
        <v>220</v>
      </c>
      <c r="H12" s="8" t="str">
        <f>_xlfn.DISPIMG("ID_9CBF6C9DE4654D2980DE5BCE02FA6916",1)</f>
        <v>=DISPIMG("ID_9CBF6C9DE4654D2980DE5BCE02FA6916",1)</v>
      </c>
    </row>
    <row r="13" ht="197" customHeight="1" spans="1:8">
      <c r="A13" s="3"/>
      <c r="B13" s="10"/>
      <c r="C13" s="10"/>
      <c r="D13" s="10"/>
      <c r="E13" s="9"/>
      <c r="F13" s="9"/>
      <c r="G13" s="9"/>
      <c r="H13" s="8" t="str">
        <f>_xlfn.DISPIMG("ID_DB26ED1A03904D13A6294E47F332C17D",1)</f>
        <v>=DISPIMG("ID_DB26ED1A03904D13A6294E47F332C17D",1)</v>
      </c>
    </row>
    <row r="14" ht="197" customHeight="1" spans="1:8">
      <c r="A14" s="3">
        <v>9</v>
      </c>
      <c r="B14" s="4" t="s">
        <v>29</v>
      </c>
      <c r="C14" s="4" t="s">
        <v>30</v>
      </c>
      <c r="D14" s="4">
        <v>8</v>
      </c>
      <c r="E14" s="3" t="s">
        <v>14</v>
      </c>
      <c r="F14" s="3">
        <v>30</v>
      </c>
      <c r="G14" s="3">
        <f>D14*F14</f>
        <v>240</v>
      </c>
      <c r="H14" s="8" t="str">
        <f>_xlfn.DISPIMG("ID_E106B54A55ED44559A4CD4BA46DF8F7D",1)</f>
        <v>=DISPIMG("ID_E106B54A55ED44559A4CD4BA46DF8F7D",1)</v>
      </c>
    </row>
    <row r="15" ht="138" customHeight="1" spans="1:8">
      <c r="A15" s="8" t="s">
        <v>31</v>
      </c>
      <c r="B15" s="8"/>
      <c r="C15" s="5"/>
      <c r="D15" s="5"/>
      <c r="E15" s="5"/>
      <c r="F15" s="5"/>
      <c r="G15" s="3">
        <f>SUM(G3:G14)</f>
        <v>4930</v>
      </c>
      <c r="H15" s="5"/>
    </row>
  </sheetData>
  <mergeCells count="23">
    <mergeCell ref="A1:H1"/>
    <mergeCell ref="A15:B15"/>
    <mergeCell ref="A7:A8"/>
    <mergeCell ref="A9:A10"/>
    <mergeCell ref="A12:A13"/>
    <mergeCell ref="B7:B8"/>
    <mergeCell ref="B9:B10"/>
    <mergeCell ref="B12:B13"/>
    <mergeCell ref="C7:C8"/>
    <mergeCell ref="C9:C10"/>
    <mergeCell ref="C12:C13"/>
    <mergeCell ref="D7:D8"/>
    <mergeCell ref="D9:D10"/>
    <mergeCell ref="D12:D13"/>
    <mergeCell ref="E7:E8"/>
    <mergeCell ref="E9:E10"/>
    <mergeCell ref="E12:E13"/>
    <mergeCell ref="F7:F8"/>
    <mergeCell ref="F9:F10"/>
    <mergeCell ref="F12:F13"/>
    <mergeCell ref="G7:G8"/>
    <mergeCell ref="G9:G10"/>
    <mergeCell ref="G12:G13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小税先生。</cp:lastModifiedBy>
  <dcterms:created xsi:type="dcterms:W3CDTF">2025-07-30T05:43:00Z</dcterms:created>
  <dcterms:modified xsi:type="dcterms:W3CDTF">2025-07-30T11:53:03Z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D3B0140661704FBFBF311E9D9AFCAB55_11</vt:lpwstr>
  </property>
  <property fmtid="{D5CDD505-2E9C-101B-9397-08002B2CF9AE}" pid="3" name="KSOProductBuildVer">
    <vt:lpwstr>2052-12.1.0.21915</vt:lpwstr>
  </property>
</Properties>
</file>