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97D8253CDB7A4D9A8169C498F2F36207" descr="微信图片_2023031616175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37605" y="573405"/>
          <a:ext cx="1419860" cy="1065530"/>
        </a:xfrm>
        <a:prstGeom prst="rect">
          <a:avLst/>
        </a:prstGeom>
      </xdr:spPr>
    </xdr:pic>
  </etc:cellImage>
  <etc:cellImage>
    <xdr:pic>
      <xdr:nvPicPr>
        <xdr:cNvPr id="3" name="ID_D4531C87A4BA47FEBB73C0FE222A6F05" descr="微信图片_2023031614571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93815" y="2048510"/>
          <a:ext cx="796925" cy="1058545"/>
        </a:xfrm>
        <a:prstGeom prst="rect">
          <a:avLst/>
        </a:prstGeom>
      </xdr:spPr>
    </xdr:pic>
  </etc:cellImage>
  <etc:cellImage>
    <xdr:pic>
      <xdr:nvPicPr>
        <xdr:cNvPr id="4" name="ID_8E64D69B4B4E493F8F55FAC47325FC65" descr="A字毛巾架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57925" y="2242185"/>
          <a:ext cx="1104265" cy="619125"/>
        </a:xfrm>
        <a:prstGeom prst="rect">
          <a:avLst/>
        </a:prstGeom>
      </xdr:spPr>
    </xdr:pic>
  </etc:cellImage>
  <etc:cellImage>
    <xdr:pic>
      <xdr:nvPicPr>
        <xdr:cNvPr id="5" name="ID_38E933DD7A754A23B40DE5770C9416E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72475" y="3672840"/>
          <a:ext cx="4824730" cy="48628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4024F42D9F4644489173E62A55E873A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410575" y="3907155"/>
          <a:ext cx="4872355" cy="4796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22063F391CF8457CAE34E5587C7237B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98510" y="4169410"/>
          <a:ext cx="4824730" cy="48152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43F2C888956A40AAA09852B3B20F86E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415020" y="4414520"/>
          <a:ext cx="4777105" cy="56153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8C1C99C94F194D18A93922D0C574EF0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65490" y="4618355"/>
          <a:ext cx="4586605" cy="467233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80A284F895BD469FB2F8EDB8BD1FB41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54390" y="1042670"/>
          <a:ext cx="1016000" cy="10083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8805726B81AC42DFB5C47C9F30F9C6D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407400" y="1739265"/>
          <a:ext cx="714375" cy="6819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9BEC978964E3458DB48874A318B7763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474710" y="2510790"/>
          <a:ext cx="678180" cy="76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89D30AAACD3242D5B3821AECCAA49D5B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41055" y="2724785"/>
          <a:ext cx="388620" cy="4108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F443734A44DA4ABFAA46B49406AD036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413115" y="2952750"/>
          <a:ext cx="960120" cy="7804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7BFEC79B217643DF9D34862B2B9B410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393430" y="7193280"/>
          <a:ext cx="647065" cy="711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F2663AF71A6B469EB25D536661669CB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06765" y="7924165"/>
          <a:ext cx="629285" cy="5943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<sst xmlns="http://schemas.openxmlformats.org/spreadsheetml/2006/main" count="111" uniqueCount="87">
  <si>
    <t>新增班级所需采购物品</t>
  </si>
  <si>
    <t>序号</t>
  </si>
  <si>
    <t>物品名称</t>
  </si>
  <si>
    <t>规格</t>
  </si>
  <si>
    <t>单位</t>
  </si>
  <si>
    <t>数量</t>
  </si>
  <si>
    <t>单价</t>
  </si>
  <si>
    <t>总价</t>
  </si>
  <si>
    <t>备注</t>
  </si>
  <si>
    <t>书包柜</t>
  </si>
  <si>
    <r>
      <rPr>
        <sz val="12"/>
        <color theme="1"/>
        <rFont val="仿宋_GB2312"/>
        <charset val="134"/>
      </rPr>
      <t>规格：120*30*120cm；2、材质：进口樟子松，厚度</t>
    </r>
    <r>
      <rPr>
        <sz val="12"/>
        <color theme="1"/>
        <rFont val="宋体"/>
        <charset val="134"/>
      </rPr>
      <t>≧</t>
    </r>
    <r>
      <rPr>
        <sz val="12"/>
        <color theme="1"/>
        <rFont val="仿宋_GB2312"/>
        <charset val="134"/>
      </rPr>
      <t>17mm,木材含水率≤12%。木材拥有自然条纹，不允许有死节、开裂、虫眼、腐眼等。3、工艺：表面处理采用净味型品牌油漆喷涂，成型后要求涂层平整光滑，色泽柔和。(放35个书包）</t>
    </r>
  </si>
  <si>
    <t>个</t>
  </si>
  <si>
    <t>储物柜</t>
  </si>
  <si>
    <t>长240宽60高200cm ，采用E0级环保生态板，表面圆角设计，材料安全无毒耐脏。上下四层四开门JPT-20018B</t>
  </si>
  <si>
    <t>口杯消毒柜（40位）</t>
  </si>
  <si>
    <t>电压：220v；储存空间：双门单室；门材质：钢化玻璃；外壳材质：不锈钢；工作方式：低温；消毒方式：热风循环；外形尺寸：720*290*1100.</t>
  </si>
  <si>
    <t>台</t>
  </si>
  <si>
    <t>教学一体机</t>
  </si>
  <si>
    <t xml:space="preserve">1.智能交互平板显示尺寸≥86英寸，分辨率：3840*2160，采用直下式背光D-LED，红外触控技术，在双系统下均支持50点触控及50点书写划线。
2.智能交互平板表面玻璃采用高强度钢化玻璃，AG防眩光，厚度≤3.2mm，硬度≥莫氏7级，石墨硬度≥9H。
3.智能交互平板双侧边框宽度≤17mm，提升视觉效果及教学沉浸感。
4.智能交互平板背光系统支持DC调光方式，多级亮度调节，拍摄时画面无条纹闪烁。光源稳定无频闪，防止眼睛疲劳。
5.智能交互平板全通道支持纸质护眼模式，可实现画面纹理的实时调整；支持纸质纹理：素描纸、宣纸、水彩纸、牛皮纸、水纹纸；支持透明度调节与色温调节；显示画面各像素点灰度不规则，减少背景干扰。
6.前置接口需采用隐藏式设计，具有翻转式防护盖板，有效防护推拉黑板对外接设备的撞击。为方便不同厚度U盘接入，开合角度≥100°。（需提供CMA或CNAS认证检测机构出具的检测报告并加盖公章）。
7.智能交互平板具备屏体温度实时监控、高温预警及断电保护等功能。
8.智能交互平板具有通屏笔槽结构，可放置书写笔、粉笔、水性笔等，笔槽具有漏灰孔设计。
9.智能交互平板前置面板至少具备1路HDMI接口（非转接），2路USB3.0接口，1路Type-C接口（具备数据传输、充电等功能）。（需提供CMA或CNAS认证检测机构出具的检测报告并加盖公章）
10.智能交互平板前置中文按键≥7个，面板向上倾斜，与平板正面形成夹角，可实现音量加减、窗口关闭、触控开关等功能，且按键均支持功能复用。（需提供CMA或CNAS认证检测机构出具的检测报告并加盖公章）
11.智能交互平板采用≥12核国产化驱动芯片。 Android 系统版本≥14.0，内存≥2G，存储≥8G。（需提供CMA或CNAS认证检测机构出具的检测报告并加盖公章）
12.采用针孔阵列发声设计，2.2声道，最大功率≥80W, 最低谐振频率不高于100Hz。（需提供CMA或CNAS认证检测机构出具的检测报告并加盖公章）
13.内置一体化超高清5K摄像头，单颗摄像头有效像素＞1900W，可输出最大分辨率5104*3864的图片与视频，支持搭配AI软件实现自动点名点数功能，支持远程巡课功能，具备指示灯工作状态提示。（需提供CMA或CNAS认证检测机构出具的检测报告并加盖公章）
14.智能交互平板具备前置电脑还原按键，无需专业人员即可轻松解决电脑系统故障，为避免误碰按键采用针孔式设计。
15.智能交互平板内置Wi-Fi6无线网卡，支持2.4G、5G双频。
16.通过手势滑动，在同一界面下无需切换系统，可快速调节Windows 和Android 的设置，如声音、亮度、网络等；
17.具有悬浮菜单，可通过多指快速调用悬浮菜单至按压位置，悬浮菜单可进行自定义分组，可添加白板等不少于 30 个应用；（需提供CMA或CNAS认证检测机构出具的检测报告并加盖公章）
18.通过手势操作在屏幕任意位置可调出多任务处理窗口，并对正在运行的应用进行浏览、快速切换或结束进程；
19.整机具备自动待机功能，在无操作或无信号输入时，自动进入待机节能状态，时间间隔可自定义；
20.可通过多指长按屏幕部分达到息屏及屏幕唤醒功能，可根据实际教学应用开启或关闭此功能；
21.支持多种方式进行屏幕下移，屏幕下移后仍可进行触控、书写等操作；
22.为保证产品质量，需提供厂家针对本次项目的售后服务承诺书，参数确认函。（加盖厂家公章）
内置电脑要求：
1、采用80pin Intel通用标准接口,即插即用，易于维护；
2、CPU采用 I5(十二代)或以上处理器；
3、内存：≥16G DDR4；
4、硬盘：≥512G SSD固态硬盘； 
5、接口：整机非外扩展具备6个USB接口（其中至少包含3路USB3.0接口）；具有独立非外扩展的视频输出接口：≥1路HDMI 。
移动支架：1.移动支架通过防倾斜实验，正负10度倾斜角度下不能翻倒；2. 承挂≥100kg，壁挂高度可调；整体高度≥1597mm；3. 托盘承重25KG,模具设置U型置物槽，方便触摸笔、遥控器等物品放置；4. 支撑立杆采用壁厚≥1.8mm方通冷轧钢材质，表面黑色喷涂；5. 脚轮为万向轮，聚氨酯（PU）材质，均带脚刹，直径不小于∮75mm；6. 脚轮中心距横向≥1115mm，纵向≥627mm。安装调试，税费等所有费用包干。
教学专属系统：
1、提供符合教师授课场景的教学桌面教学系统；
2、将教师授课常用应用放至主页，单击即可打开应用，方便教师快捷调用软件；
3、开机进入教学桌面，教师可按照自己使用习惯，更换常用软件、背景，形成教师的定制化桌面。可通过登录账户，在其他设备上同步展示教师定制化教学桌面；
4、支持多种登录方式，如账号、扫码、U盘-key等，支持应用登录联动功能，教师登录系统后打开其他应用，可进行快捷登录，无需再次输入账户密码；
5、分类显示应用至少包含课件制作、教学工具、管理辅助、数字资源等类型，方便教师快速找到相应应用。
教学软件：
1. 专为幼教开发的交互式教学软件，界面卡通，符合幼儿教学特点，软件无需手动开启，常驻桌面，最小化状态不影响展示，菜单功能按钮和图标的各级菜单均配备明确中文标识；
2. 集合常用教学功能：将白板、聚光灯、放大镜、截屏、批注、多屏互动等常用教学功能集合一体，可在任意界面快速切换应用； 
3. 批注功能:可快捷在windows各种文件窗口上书写，支持调节笔迹颜色、粗细。
4. 自定义常用功能：支持用户设置常用应用至快捷菜单；
5.擦除功能:支持点擦除、手势擦除、清页，撤销。
6. 多屏互动工具：
1)局域网环境下支持手机、pad移动端与PC端通过智能搜索或扫描二维码方式连接；
2)可实现影像上传功能：支持对上传的图片内容再次编辑如裁剪、马赛克、批注、旋转等操作，可同时上传多张照片进行同屏对比，双向批注；
3)可实现投屏功能：手机画面上传至PC端；PC端电脑画面同步至手机，可实现手机实时控制、随时批注PC端电脑桌面；
4)可实现播放课件功能：支持播放电脑桌面的ppt课件；
5)提供课件播放列表，可快速选择PPT或白板课件进行播放；
6)可实现手机直播：同步手机摄像头直播画面至PC端，支持一键切换前后置摄像头；
7)可实现u盘文件直读功能；
8)可实现一键切换电脑窗口文件功能；
9)可实现触摸板功能：手机可模拟鼠标操作PC端画面；
10)可实现电脑管理功能：手机可远程操作PC端电脑关闭或重启；
7.截屏工具：点击一键截屏，可将当前画面截图保存至特定路径下，方便及时存储屏幕重要内容，支持浏览截图文件。
8. 网络资源：主要面向幼儿园的教学，参照《幼儿园教育指导纲要》对教育内容的要求，划分为健康、科学、社会、数学、艺术、英语、语言等七大领域。所有资源可按知识点结构展开，包括动画、视频、音频、图片、文本等各类型资源，可基本满足幼儿园小班、中班、大班的教学需求，可为教师备授课带来极大便利。
9. 课程资源：随机附有不少于12册幼儿园绘本资源，由图画书引发一个主题，适用于大中小班，涵盖食物、动物、生活、成长等内容；"
</t>
  </si>
  <si>
    <t>空调</t>
  </si>
  <si>
    <t>空调类型:立柜式;冷暖类型:冷暖;变频/定频:定频;空调匹数:5P;适用面积:45-70m2;控制方式:键控/遥控;应用场景:商用;制冷剂:R32;制冷量:12150W;制冷功率:5100W;制热量:13900W;循环风量:1860m3/h;室内机噪音:46dB;室外机噪音:60dB;扫风方式:上下/左右扫风;是否静音是;睡眠模式:按键调节;电源性能:380V/50Hz;机身颜色:白色;能效比:3.28;整机6年质保，含安装调试。通过国家3C及节能认证</t>
  </si>
  <si>
    <t>空调布线</t>
  </si>
  <si>
    <t>采用国标YJY3*4+2电缆线，布置长度约150米，总控三相空开2个，控制箱1套，PVC布线管材管件150米及安装调试</t>
  </si>
  <si>
    <t>批</t>
  </si>
  <si>
    <t>送餐车</t>
  </si>
  <si>
    <t>880*500*880厂制品，1.0mm厚磨砂不锈钢板，全焊接工艺牢固耐用，三层餐车， 配静音轮。（含304不锈钢1/2菜盒连盖三套）</t>
  </si>
  <si>
    <t>架</t>
  </si>
  <si>
    <t>口杯柜</t>
  </si>
  <si>
    <t>70*50*85樟子松 双开门 ;JPT-20011D</t>
  </si>
  <si>
    <t>毛巾架</t>
  </si>
  <si>
    <t>40位，90cm高，44位纯铜挂钩，间距≥10cm（柜身木制）JPT-20012C，30-35个挂钩</t>
  </si>
  <si>
    <t>保温桶</t>
  </si>
  <si>
    <t>304不锈钢材质，容量10L，带龙头</t>
  </si>
  <si>
    <t>不锈钢儿童水杯</t>
  </si>
  <si>
    <t>国标不锈钢儿童水杯，直径6cm.JPT-20011E</t>
  </si>
  <si>
    <t>收纳箱</t>
  </si>
  <si>
    <t>长48厘米，宽35厘米，高27厘米,有盖防滑反扣把手,底部滑轮，边角圆滑。塑料塑料厚度不低于2mm,需达到环保标准</t>
  </si>
  <si>
    <t>桌布</t>
  </si>
  <si>
    <t>布套规格120cm*60cm*15cm,材质：棉布；（含塑料透明包角垫子）透明塑料垫:厚度1mm。</t>
  </si>
  <si>
    <t>套</t>
  </si>
  <si>
    <t>塑料玩具收纳盒</t>
  </si>
  <si>
    <t>40*30*10cm，聚乙烯工程塑料，注塑一次成型，产品密度大、强度高、耐折弯、热胀冷缩应力小。成形后期经修边、锐角毛刺打磨处理，无安全隐患。生产原材料为原生料，不添加回收料。色母添加剂为标准色母，产品耐紫外线、不褪色，色彩符合儿童视觉习惯。</t>
  </si>
  <si>
    <t>伸缩软管拼插</t>
  </si>
  <si>
    <t>ABS环保优选原料，无毒无异味3D立体拼接，自由灵活创意多多，六色伸缩软管各24件，六向活接36个，配置专用收纳箱，光滑圆角无毛刺，环保塑料材质。</t>
  </si>
  <si>
    <t>骨架拼插积木</t>
  </si>
  <si>
    <t>双圆头支架30个，圆头+凹槽支架60个，双凹槽支架60个，支架尺寸6.2*1.8cm，活接轮12套，尺寸3*1.8cm，ABS环保优选原料，无毒无异味。配置专用收纳箱1个，凹纹防滑设计,立体角度旋转,宽底收口设计,贴合圆形弧度,紧致不易掉落</t>
  </si>
  <si>
    <t>聪明棒拼积木</t>
  </si>
  <si>
    <t>形状70个(种类随机)，长中短棒730个（长度7-4-3cm），配置专用收纳箱1个，采用多色搭配的设计，自由拼接颜色鲜艳识别度高，采用先进的立体设计，增强小朋友的感知力，表面光滑无毛刺，接口衔接紧密防脱易塑形，收纳箱采用食品级PP材质加厚设计，更加耐用耐摔</t>
  </si>
  <si>
    <t>各种动物数字拼图</t>
  </si>
  <si>
    <t>尺寸20*10cm，甄选实木材料，6件/套，加大加厚拼图底板，顺畅拼图不卡顿，360°圆润无毛刺，光滑棱角设计精细设计每一处圆润，大块拼图 适宜抓握 锻炼手眼协调能力</t>
  </si>
  <si>
    <t>磁力积木</t>
  </si>
  <si>
    <t>ABS环保材质，磁力棒使用钕磁铁，不消磁不掉磁，磁力棒150套件，包含短棒48件，长棒18件，弧棒18件，圆球66件，直径3cm，专用收纳箱1个</t>
  </si>
  <si>
    <t>新管道积木</t>
  </si>
  <si>
    <t>380件，采用环保食品级PE材质；多道工序打磨，易拼插不伤手；颜色鲜亮。培养孩子动手、动脑、思考和创造能力。</t>
  </si>
  <si>
    <t>毛毡板及安装</t>
  </si>
  <si>
    <t>0.9*40m，厚度0.8cm，花灰色，木工板打底，pvc封边条四边封边。</t>
  </si>
  <si>
    <r>
      <rPr>
        <sz val="12"/>
        <color theme="1"/>
        <rFont val="仿宋_GB2312"/>
        <charset val="134"/>
      </rPr>
      <t>m</t>
    </r>
    <r>
      <rPr>
        <vertAlign val="superscript"/>
        <sz val="12"/>
        <color theme="1"/>
        <rFont val="仿宋_GB2312"/>
        <charset val="134"/>
      </rPr>
      <t>2</t>
    </r>
  </si>
  <si>
    <t>户外便携式无线音箱</t>
  </si>
  <si>
    <r>
      <rPr>
        <sz val="12"/>
        <color theme="1"/>
        <rFont val="仿宋_GB2312"/>
        <charset val="134"/>
      </rPr>
      <t>6.5寸</t>
    </r>
    <r>
      <rPr>
        <sz val="12"/>
        <color theme="1"/>
        <rFont val="宋体"/>
        <charset val="134"/>
      </rPr>
      <t>户外便携式无线音箱</t>
    </r>
    <r>
      <rPr>
        <sz val="12"/>
        <color theme="1"/>
        <rFont val="仿宋_GB2312"/>
        <charset val="134"/>
      </rPr>
      <t>，输出功率100W，频率响应35Hz-20KHz，信噪比</t>
    </r>
    <r>
      <rPr>
        <sz val="12"/>
        <color theme="1"/>
        <rFont val="SimSun"/>
        <charset val="134"/>
      </rPr>
      <t>≧</t>
    </r>
    <r>
      <rPr>
        <sz val="12"/>
        <color theme="1"/>
        <rFont val="仿宋_GB2312"/>
        <charset val="134"/>
      </rPr>
      <t>71dB，喇叭阻抗4欧，电池规格锂电池，18650，7.4V，2200mAH，电池使用时间大于2小时，喇叭规格70磁19芯8寸低音喇叭+线圈高音，无线蓝牙，U盘接口，带无线话筒、U盘，大电量、大音量、遥控器，需达到环保标准</t>
    </r>
  </si>
  <si>
    <t>移动式雨衣架</t>
  </si>
  <si>
    <t>长150cm，高120cm，带滑轮，间距50cm，双杆间宽度50cm，可悬挂30-40件衣物，不锈钢直径3CM，需达到环保标准</t>
  </si>
  <si>
    <t>消毒灯</t>
  </si>
  <si>
    <t>40瓦挂式360°全方位消毒、杀菌、除螨、（含布线及安装辅材、人工工资）</t>
  </si>
  <si>
    <t>盏</t>
  </si>
  <si>
    <t>紫外线消毒灯及安装</t>
  </si>
  <si>
    <t>空开</t>
  </si>
  <si>
    <t>国标2P32A空开</t>
  </si>
  <si>
    <t>定时器</t>
  </si>
  <si>
    <t>功能描述，可设置星期定时开启定时关闭无需人为干预操作，自带电池，高效稳定。</t>
  </si>
  <si>
    <t>空开箱</t>
  </si>
  <si>
    <t>HT5户外防雨PZ30空开盒，装空开定时器和交流接触器用，室外明装照明8回路</t>
  </si>
  <si>
    <t>铜芯线</t>
  </si>
  <si>
    <r>
      <rPr>
        <sz val="12"/>
        <color theme="1"/>
        <rFont val="仿宋_GB2312"/>
        <charset val="134"/>
      </rPr>
      <t>全铜硬芯2.5mm</t>
    </r>
    <r>
      <rPr>
        <vertAlign val="superscript"/>
        <sz val="12"/>
        <color theme="1"/>
        <rFont val="仿宋_GB2312"/>
        <charset val="134"/>
      </rPr>
      <t>2</t>
    </r>
    <r>
      <rPr>
        <sz val="12"/>
        <color theme="1"/>
        <rFont val="仿宋_GB2312"/>
        <charset val="134"/>
      </rPr>
      <t>国标线</t>
    </r>
  </si>
  <si>
    <t>米</t>
  </si>
  <si>
    <t>小方巾</t>
  </si>
  <si>
    <t>25*25cm.JPT-20012F</t>
  </si>
  <si>
    <t>张</t>
  </si>
  <si>
    <t>平板电脑</t>
  </si>
  <si>
    <t>屏幕分辨率不低于2800x1840，摄像头：后置不低于1300万像素、前置不低于800万像素，电池容量不低于(典型值)8800mAh，充电规格:最大支持10V/2.25 A超级快充，不支持无线充电,通过国家3C及节能认证。数据线接口:Type-C，支持USB3.0,内存不小于12G，硬盘不小于512GB，处理器不低于6核12线程，主频不低于2.35GHz，尺寸不小于11.5英寸，为保证产品质量，需提供产品制造商针对本次采购出具的售后服务承诺函。</t>
  </si>
  <si>
    <t>高清全彩网络半球摄像头</t>
  </si>
  <si>
    <r>
      <t>最高分辨率可达2560 × 1440 @25 fps
支持SmartIR，防止夜间红外过曝
支持背光补偿，强光抑制，3D数字降噪，数字宽动态，适应不同环境
支持开放型网络视频接口，ISAPI，SDK，GB28181协议，支持萤石平台接入
1个内置麦克风
智能补光，支持白光/红外双补光，红外光最远可达30 m，白光最远可达20 m
符合IP67防尘防水设计，可靠性高
传感器类型：1/2.7" Progressive Scan CMOS
最低照度：彩色：0.005 Lux,
宽动态：数字宽动态
调节角度：水平：0°-360°，垂直：0°-75°，旋转：0°-360° 
焦距&amp;视场角：2.8 mm：水平视场角：94°，垂直视场角：49°，对角视场角：114°
4 mm，水平视场角：70°，垂直视场角：35°，对角视场角：85°
6 mm，水平视场角：46°，垂直视场角：24°，对角视场角：54°
8 mm，水平视场角：43°，垂直视场角：24°，对角视场角：50°  
红外波长范围：850 nm
防补光过曝：支持
补光灯类型：智能补光，可切换白光灯、红外灯
补光距离：红外光最远可达30 m，白光最远可达20 m  
最大分辨率：2560 × 1440
视频压缩标准：主码流：H.265/H.264/Smart264/Smart265
子码流：H.265/H.264 
音频：1个内置麦克风
网络：1个RJ45 10 M/100 M自适应以太网口 
存储温湿度：-30 ℃-60 ℃，湿度小于95%（无凝结）
启动及工作温湿度：-30 ℃-60 ℃，湿度小于95%（无凝结）
恢复出厂设置：支持客户端或浏览器恢复
供电方式：DC：12 V ± 25%，支持防反接保护
PoE：IEEE 802.3af，CLASS 3
电流及功耗：DC：12 V，0.42 A，最大功耗：5 W
PoE： IEEE 802.3af，CLASS 3，最大功耗：6.5 W
电源接口类型：</t>
    </r>
    <r>
      <rPr>
        <sz val="12"/>
        <color theme="1"/>
        <rFont val="Arial"/>
        <charset val="134"/>
      </rPr>
      <t>Ø</t>
    </r>
    <r>
      <rPr>
        <sz val="12"/>
        <color theme="1"/>
        <rFont val="仿宋_GB2312"/>
        <charset val="134"/>
      </rPr>
      <t>5.5 mm圆口
防护：IP67
为保证产品质量：需提供厂家针对本项目所投产品参数确认函及售后服务承诺函</t>
    </r>
  </si>
  <si>
    <t>含线路安装及辅材</t>
  </si>
  <si>
    <t>无接触式干手器</t>
  </si>
  <si>
    <t>全自动感应烘手器，ABS产品材质，额定电压220V(50Hz-60Hz)，1800W强劲电机，分秒速热，1.8m/s循环风量，热风温度65±15°C</t>
  </si>
  <si>
    <t>幼儿木质桌子</t>
  </si>
  <si>
    <r>
      <rPr>
        <sz val="12"/>
        <color rgb="FF000000"/>
        <rFont val="仿宋_GB2312"/>
        <charset val="134"/>
      </rPr>
      <t>规格</t>
    </r>
    <r>
      <rPr>
        <sz val="12"/>
        <color theme="1"/>
        <rFont val="仿宋_GB2312"/>
        <charset val="134"/>
      </rPr>
      <t>140*60*125cm</t>
    </r>
    <r>
      <rPr>
        <sz val="12"/>
        <color rgb="FF000000"/>
        <rFont val="仿宋_GB2312"/>
        <charset val="134"/>
      </rPr>
      <t>，材质均采用实橡木板材；用清漆于表面，漆面光滑，无异味，直角处打磨圆滑。接头处加三角固定。RB-20001A</t>
    </r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</si>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</sst>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30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sz val="12"/>
      <color theme="1"/>
      <name val="楷体_GB2312"/>
      <charset val="134"/>
    </font>
    <font>
      <sz val="12"/>
      <color theme="1"/>
      <name val="仿宋_GB2312"/>
      <charset val="134"/>
    </font>
    <font>
      <sz val="11"/>
      <color rgb="FF000000"/>
      <name val="宋体"/>
      <charset val="134"/>
    </font>
    <font>
      <sz val="12"/>
      <color rgb="FF000000"/>
      <name val="仿宋_GB2312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vertAlign val="superscript"/>
      <sz val="12"/>
      <color theme="1"/>
      <name val="仿宋_GB2312"/>
      <charset val="134"/>
    </font>
    <font>
      <sz val="12"/>
      <color theme="1"/>
      <name val="宋体"/>
      <charset val="134"/>
    </font>
    <font>
      <sz val="12"/>
      <color theme="1"/>
      <name val="SimSun"/>
      <charset val="134"/>
    </font>
    <font>
      <sz val="12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vertical="center" wrapText="1"/>
    </xf>
    <xf numFmtId="0" fontId="5" fillId="0" borderId="0" xfId="0" applyFont="1" applyAlignment="1">
      <alignment horizontal="justify" vertical="center"/>
    </xf>
    <xf numFmtId="0" fontId="6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 wrapText="1"/>
    </xf>
    <xf numFmtId="176" fontId="3" fillId="0" borderId="6" xfId="0" applyNumberFormat="1" applyFont="1" applyBorder="1" applyAlignment="1">
      <alignment horizontal="center" vertical="center"/>
    </xf>
    <xf numFmtId="176" fontId="3" fillId="0" borderId="7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36"/>
  <sheetViews>
    <sheetView tabSelected="1" zoomScale="130" zoomScaleNormal="130" topLeftCell="A6" workbookViewId="0">
      <selection activeCell="B6" sqref="B6"/>
    </sheetView>
  </sheetViews>
  <sheetFormatPr defaultColWidth="9" defaultRowHeight="19" customHeight="1" outlineLevelCol="7"/>
  <cols>
    <col min="1" max="1" width="7.15833333333333" customWidth="1"/>
    <col min="2" max="2" width="20.7166666666667" style="1" customWidth="1"/>
    <col min="3" max="3" width="47.5583333333333" style="2" customWidth="1"/>
    <col min="4" max="4" width="7.225" style="3" customWidth="1"/>
    <col min="5" max="5" width="5.85" style="4" customWidth="1"/>
    <col min="6" max="6" width="12.425" style="4" customWidth="1"/>
    <col min="7" max="7" width="11.2916666666667" customWidth="1"/>
    <col min="8" max="8" width="7.45" customWidth="1"/>
    <col min="9" max="9" width="16.9166666666667" style="5" customWidth="1"/>
  </cols>
  <sheetData>
    <row r="1" ht="37" customHeight="1" spans="1:8">
      <c r="A1" s="6" t="s">
        <v>0</v>
      </c>
      <c r="B1" s="7"/>
      <c r="C1" s="8"/>
      <c r="D1" s="9"/>
      <c r="E1" s="6"/>
      <c r="F1" s="6"/>
      <c r="G1" s="6"/>
      <c r="H1" s="6"/>
    </row>
    <row r="2" ht="31" customHeight="1" spans="1:8">
      <c r="A2" s="10" t="s">
        <v>1</v>
      </c>
      <c r="B2" s="11" t="s">
        <v>2</v>
      </c>
      <c r="C2" s="12" t="s">
        <v>3</v>
      </c>
      <c r="D2" s="12" t="s">
        <v>4</v>
      </c>
      <c r="E2" s="10" t="s">
        <v>5</v>
      </c>
      <c r="F2" s="11" t="s">
        <v>6</v>
      </c>
      <c r="G2" s="10" t="s">
        <v>7</v>
      </c>
      <c r="H2" s="11" t="s">
        <v>8</v>
      </c>
    </row>
    <row r="3" ht="92" customHeight="1" spans="1:8">
      <c r="A3" s="11">
        <v>1</v>
      </c>
      <c r="B3" s="13" t="s">
        <v>9</v>
      </c>
      <c r="C3" s="14" t="s">
        <v>10</v>
      </c>
      <c r="D3" s="15" t="s">
        <v>11</v>
      </c>
      <c r="E3" s="16">
        <v>1</v>
      </c>
      <c r="F3" s="17"/>
      <c r="G3" s="16"/>
      <c r="H3" s="15" t="str">
        <f>_xlfn.DISPIMG("ID_97D8253CDB7A4D9A8169C498F2F36207",1)</f>
        <v>=DISPIMG("ID_97D8253CDB7A4D9A8169C498F2F36207",1)</v>
      </c>
    </row>
    <row r="4" ht="53" customHeight="1" spans="1:8">
      <c r="A4" s="11">
        <v>2</v>
      </c>
      <c r="B4" s="13" t="s">
        <v>12</v>
      </c>
      <c r="C4" s="18" t="s">
        <v>13</v>
      </c>
      <c r="D4" s="19" t="s">
        <v>11</v>
      </c>
      <c r="E4" s="16">
        <v>1</v>
      </c>
      <c r="F4" s="17"/>
      <c r="G4" s="16"/>
      <c r="H4" s="16"/>
    </row>
    <row r="5" ht="53" customHeight="1" spans="1:8">
      <c r="A5" s="11">
        <v>3</v>
      </c>
      <c r="B5" s="13" t="s">
        <v>14</v>
      </c>
      <c r="C5" s="18" t="s">
        <v>15</v>
      </c>
      <c r="D5" s="19" t="s">
        <v>16</v>
      </c>
      <c r="E5" s="16">
        <v>1</v>
      </c>
      <c r="F5" s="17"/>
      <c r="G5" s="16"/>
      <c r="H5" s="16" t="str">
        <f>_xlfn.DISPIMG("ID_80A284F895BD469FB2F8EDB8BD1FB41E",1)</f>
        <v>=DISPIMG("ID_80A284F895BD469FB2F8EDB8BD1FB41E",1)</v>
      </c>
    </row>
    <row r="6" ht="408" customHeight="1" spans="1:8">
      <c r="A6" s="11">
        <v>4</v>
      </c>
      <c r="B6" s="14" t="s">
        <v>17</v>
      </c>
      <c r="C6" s="14" t="s">
        <v>18</v>
      </c>
      <c r="D6" s="15" t="s">
        <v>16</v>
      </c>
      <c r="E6" s="16">
        <v>1</v>
      </c>
      <c r="F6" s="17"/>
      <c r="G6" s="16"/>
      <c r="H6" s="16"/>
    </row>
    <row r="7" ht="141" customHeight="1" spans="1:8">
      <c r="A7" s="11">
        <v>5</v>
      </c>
      <c r="B7" s="13" t="s">
        <v>19</v>
      </c>
      <c r="C7" s="14" t="s">
        <v>20</v>
      </c>
      <c r="D7" s="15" t="s">
        <v>16</v>
      </c>
      <c r="E7" s="16">
        <v>2</v>
      </c>
      <c r="F7" s="17"/>
      <c r="G7" s="16"/>
      <c r="H7" s="16"/>
    </row>
    <row r="8" ht="49" customHeight="1" spans="1:8">
      <c r="A8" s="11">
        <v>6</v>
      </c>
      <c r="B8" s="13" t="s">
        <v>21</v>
      </c>
      <c r="C8" s="14" t="s">
        <v>22</v>
      </c>
      <c r="D8" s="15" t="s">
        <v>23</v>
      </c>
      <c r="E8" s="16">
        <v>1</v>
      </c>
      <c r="F8" s="17"/>
      <c r="G8" s="16"/>
      <c r="H8" s="16"/>
    </row>
    <row r="9" ht="60" customHeight="1" spans="1:8">
      <c r="A9" s="11">
        <v>7</v>
      </c>
      <c r="B9" s="13" t="s">
        <v>24</v>
      </c>
      <c r="C9" s="18" t="s">
        <v>25</v>
      </c>
      <c r="D9" s="19" t="s">
        <v>26</v>
      </c>
      <c r="E9" s="16">
        <v>1</v>
      </c>
      <c r="F9" s="17"/>
      <c r="G9" s="16"/>
      <c r="H9" s="16" t="str">
        <f>_xlfn.DISPIMG("ID_8805726B81AC42DFB5C47C9F30F9C6DB",1)</f>
        <v>=DISPIMG("ID_8805726B81AC42DFB5C47C9F30F9C6DB",1)</v>
      </c>
    </row>
    <row r="10" ht="35" customHeight="1" spans="1:8">
      <c r="A10" s="11">
        <v>8</v>
      </c>
      <c r="B10" s="13" t="s">
        <v>27</v>
      </c>
      <c r="C10" s="18" t="s">
        <v>28</v>
      </c>
      <c r="D10" s="19" t="s">
        <v>11</v>
      </c>
      <c r="E10" s="16">
        <v>1</v>
      </c>
      <c r="F10" s="17"/>
      <c r="G10" s="16"/>
      <c r="H10" s="16" t="str">
        <f>_xlfn.DISPIMG("ID_D4531C87A4BA47FEBB73C0FE222A6F05",1)</f>
        <v>=DISPIMG("ID_D4531C87A4BA47FEBB73C0FE222A6F05",1)</v>
      </c>
    </row>
    <row r="11" ht="45" customHeight="1" spans="1:8">
      <c r="A11" s="11">
        <v>9</v>
      </c>
      <c r="B11" s="13" t="s">
        <v>29</v>
      </c>
      <c r="C11" s="18" t="s">
        <v>30</v>
      </c>
      <c r="D11" s="19" t="s">
        <v>11</v>
      </c>
      <c r="E11" s="16">
        <v>1</v>
      </c>
      <c r="F11" s="17"/>
      <c r="G11" s="16"/>
      <c r="H11" s="16" t="str">
        <f>_xlfn.DISPIMG("ID_8E64D69B4B4E493F8F55FAC47325FC65",1)</f>
        <v>=DISPIMG("ID_8E64D69B4B4E493F8F55FAC47325FC65",1)</v>
      </c>
    </row>
    <row r="12" ht="31" customHeight="1" spans="1:8">
      <c r="A12" s="11">
        <v>10</v>
      </c>
      <c r="B12" s="13" t="s">
        <v>31</v>
      </c>
      <c r="C12" s="14" t="s">
        <v>32</v>
      </c>
      <c r="D12" s="15" t="s">
        <v>11</v>
      </c>
      <c r="E12" s="16">
        <v>1</v>
      </c>
      <c r="F12" s="17"/>
      <c r="G12" s="16"/>
      <c r="H12" s="16" t="str">
        <f>_xlfn.DISPIMG("ID_9BEC978964E3458DB48874A318B77636",1)</f>
        <v>=DISPIMG("ID_9BEC978964E3458DB48874A318B77636",1)</v>
      </c>
    </row>
    <row r="13" ht="34" customHeight="1" spans="1:8">
      <c r="A13" s="11">
        <v>11</v>
      </c>
      <c r="B13" s="13" t="s">
        <v>33</v>
      </c>
      <c r="C13" s="20" t="s">
        <v>34</v>
      </c>
      <c r="D13" s="19" t="s">
        <v>11</v>
      </c>
      <c r="E13" s="16">
        <v>100</v>
      </c>
      <c r="F13" s="17"/>
      <c r="G13" s="16"/>
      <c r="H13" s="16" t="str">
        <f>_xlfn.DISPIMG("ID_89D30AAACD3242D5B3821AECCAA49D5B",1)</f>
        <v>=DISPIMG("ID_89D30AAACD3242D5B3821AECCAA49D5B",1)</v>
      </c>
    </row>
    <row r="14" ht="52" customHeight="1" spans="1:8">
      <c r="A14" s="11">
        <v>12</v>
      </c>
      <c r="B14" s="13" t="s">
        <v>35</v>
      </c>
      <c r="C14" s="18" t="s">
        <v>36</v>
      </c>
      <c r="D14" s="19" t="s">
        <v>11</v>
      </c>
      <c r="E14" s="16">
        <v>10</v>
      </c>
      <c r="F14" s="17"/>
      <c r="G14" s="16"/>
      <c r="H14" s="16" t="str">
        <f>_xlfn.DISPIMG("ID_F443734A44DA4ABFAA46B49406AD0360",1)</f>
        <v>=DISPIMG("ID_F443734A44DA4ABFAA46B49406AD0360",1)</v>
      </c>
    </row>
    <row r="15" ht="48" customHeight="1" spans="1:8">
      <c r="A15" s="11">
        <v>13</v>
      </c>
      <c r="B15" s="14" t="s">
        <v>37</v>
      </c>
      <c r="C15" s="14" t="s">
        <v>38</v>
      </c>
      <c r="D15" s="15" t="s">
        <v>39</v>
      </c>
      <c r="E15" s="16">
        <v>6</v>
      </c>
      <c r="F15" s="17"/>
      <c r="G15" s="16"/>
      <c r="H15" s="16"/>
    </row>
    <row r="16" ht="98" customHeight="1" spans="1:8">
      <c r="A16" s="11">
        <v>14</v>
      </c>
      <c r="B16" s="21" t="s">
        <v>40</v>
      </c>
      <c r="C16" s="18" t="s">
        <v>41</v>
      </c>
      <c r="D16" s="19" t="s">
        <v>11</v>
      </c>
      <c r="E16" s="16">
        <v>30</v>
      </c>
      <c r="F16" s="17"/>
      <c r="G16" s="16"/>
      <c r="H16" s="16"/>
    </row>
    <row r="17" ht="77" customHeight="1" spans="1:8">
      <c r="A17" s="11">
        <v>15</v>
      </c>
      <c r="B17" s="13" t="s">
        <v>42</v>
      </c>
      <c r="C17" s="14" t="s">
        <v>43</v>
      </c>
      <c r="D17" s="15" t="s">
        <v>39</v>
      </c>
      <c r="E17" s="16">
        <v>1</v>
      </c>
      <c r="F17" s="17"/>
      <c r="G17" s="16"/>
      <c r="H17" s="16" t="str">
        <f>_xlfn.DISPIMG("ID_38E933DD7A754A23B40DE5770C9416E8",1)</f>
        <v>=DISPIMG("ID_38E933DD7A754A23B40DE5770C9416E8",1)</v>
      </c>
    </row>
    <row r="18" ht="76" customHeight="1" spans="1:8">
      <c r="A18" s="11">
        <v>16</v>
      </c>
      <c r="B18" s="13" t="s">
        <v>44</v>
      </c>
      <c r="C18" s="14" t="s">
        <v>45</v>
      </c>
      <c r="D18" s="15" t="s">
        <v>39</v>
      </c>
      <c r="E18" s="16">
        <v>1</v>
      </c>
      <c r="F18" s="17"/>
      <c r="G18" s="16"/>
      <c r="H18" s="16" t="str">
        <f>_xlfn.DISPIMG("ID_4024F42D9F4644489173E62A55E873A6",1)</f>
        <v>=DISPIMG("ID_4024F42D9F4644489173E62A55E873A6",1)</v>
      </c>
    </row>
    <row r="19" ht="102" customHeight="1" spans="1:8">
      <c r="A19" s="11">
        <v>17</v>
      </c>
      <c r="B19" s="13" t="s">
        <v>46</v>
      </c>
      <c r="C19" s="14" t="s">
        <v>47</v>
      </c>
      <c r="D19" s="15" t="s">
        <v>39</v>
      </c>
      <c r="E19" s="16">
        <v>1</v>
      </c>
      <c r="F19" s="17"/>
      <c r="G19" s="16"/>
      <c r="H19" s="16" t="str">
        <f>_xlfn.DISPIMG("ID_22063F391CF8457CAE34E5587C7237B2",1)</f>
        <v>=DISPIMG("ID_22063F391CF8457CAE34E5587C7237B2",1)</v>
      </c>
    </row>
    <row r="20" ht="68" customHeight="1" spans="1:8">
      <c r="A20" s="11">
        <v>18</v>
      </c>
      <c r="B20" s="13" t="s">
        <v>48</v>
      </c>
      <c r="C20" s="14" t="s">
        <v>49</v>
      </c>
      <c r="D20" s="15" t="s">
        <v>39</v>
      </c>
      <c r="E20" s="16">
        <v>4</v>
      </c>
      <c r="F20" s="17"/>
      <c r="G20" s="16"/>
      <c r="H20" s="16" t="str">
        <f>_xlfn.DISPIMG("ID_43F2C888956A40AAA09852B3B20F86E7",1)</f>
        <v>=DISPIMG("ID_43F2C888956A40AAA09852B3B20F86E7",1)</v>
      </c>
    </row>
    <row r="21" ht="51" customHeight="1" spans="1:8">
      <c r="A21" s="11">
        <v>19</v>
      </c>
      <c r="B21" s="21" t="s">
        <v>50</v>
      </c>
      <c r="C21" s="18" t="s">
        <v>51</v>
      </c>
      <c r="D21" s="19" t="s">
        <v>39</v>
      </c>
      <c r="E21" s="22">
        <v>1</v>
      </c>
      <c r="F21" s="17"/>
      <c r="G21" s="16"/>
      <c r="H21" s="22" t="str">
        <f>_xlfn.DISPIMG("ID_8C1C99C94F194D18A93922D0C574EF01",1)</f>
        <v>=DISPIMG("ID_8C1C99C94F194D18A93922D0C574EF01",1)</v>
      </c>
    </row>
    <row r="22" ht="54" customHeight="1" spans="1:8">
      <c r="A22" s="11">
        <v>20</v>
      </c>
      <c r="B22" s="13" t="s">
        <v>52</v>
      </c>
      <c r="C22" s="18" t="s">
        <v>53</v>
      </c>
      <c r="D22" s="19" t="s">
        <v>39</v>
      </c>
      <c r="E22" s="16">
        <v>1</v>
      </c>
      <c r="F22" s="17"/>
      <c r="G22" s="16"/>
      <c r="H22" s="16"/>
    </row>
    <row r="23" ht="43" customHeight="1" spans="1:8">
      <c r="A23" s="11">
        <v>21</v>
      </c>
      <c r="B23" s="13" t="s">
        <v>54</v>
      </c>
      <c r="C23" s="14" t="s">
        <v>55</v>
      </c>
      <c r="D23" s="15" t="s">
        <v>56</v>
      </c>
      <c r="E23" s="16">
        <v>3.6</v>
      </c>
      <c r="F23" s="17"/>
      <c r="G23" s="16"/>
      <c r="H23" s="16"/>
    </row>
    <row r="24" ht="97" customHeight="1" spans="1:8">
      <c r="A24" s="11">
        <v>22</v>
      </c>
      <c r="B24" s="13" t="s">
        <v>57</v>
      </c>
      <c r="C24" s="14" t="s">
        <v>58</v>
      </c>
      <c r="D24" s="15" t="s">
        <v>16</v>
      </c>
      <c r="E24" s="16">
        <v>1</v>
      </c>
      <c r="F24" s="17"/>
      <c r="G24" s="16"/>
      <c r="H24" s="16"/>
    </row>
    <row r="25" ht="59" customHeight="1" spans="1:8">
      <c r="A25" s="11">
        <v>23</v>
      </c>
      <c r="B25" s="13" t="s">
        <v>59</v>
      </c>
      <c r="C25" s="14" t="s">
        <v>60</v>
      </c>
      <c r="D25" s="15" t="s">
        <v>11</v>
      </c>
      <c r="E25" s="16">
        <v>1</v>
      </c>
      <c r="F25" s="17"/>
      <c r="G25" s="16"/>
      <c r="H25" s="16"/>
    </row>
    <row r="26" ht="39" customHeight="1" spans="1:8">
      <c r="A26" s="11">
        <v>24</v>
      </c>
      <c r="B26" s="21" t="s">
        <v>61</v>
      </c>
      <c r="C26" s="18" t="s">
        <v>62</v>
      </c>
      <c r="D26" s="19" t="s">
        <v>63</v>
      </c>
      <c r="E26" s="16">
        <v>20</v>
      </c>
      <c r="F26" s="17"/>
      <c r="G26" s="16"/>
      <c r="H26" s="23" t="s">
        <v>64</v>
      </c>
    </row>
    <row r="27" ht="22" customHeight="1" spans="1:8">
      <c r="A27" s="11">
        <v>25</v>
      </c>
      <c r="B27" s="21" t="s">
        <v>65</v>
      </c>
      <c r="C27" s="18" t="s">
        <v>66</v>
      </c>
      <c r="D27" s="19" t="s">
        <v>11</v>
      </c>
      <c r="E27" s="16">
        <v>1</v>
      </c>
      <c r="F27" s="17"/>
      <c r="G27" s="16"/>
      <c r="H27" s="24"/>
    </row>
    <row r="28" ht="45" customHeight="1" spans="1:8">
      <c r="A28" s="11">
        <v>26</v>
      </c>
      <c r="B28" s="21" t="s">
        <v>67</v>
      </c>
      <c r="C28" s="18" t="s">
        <v>68</v>
      </c>
      <c r="D28" s="19" t="s">
        <v>11</v>
      </c>
      <c r="E28" s="16">
        <v>1</v>
      </c>
      <c r="F28" s="17"/>
      <c r="G28" s="16"/>
      <c r="H28" s="24"/>
    </row>
    <row r="29" ht="34" customHeight="1" spans="1:8">
      <c r="A29" s="11">
        <v>27</v>
      </c>
      <c r="B29" s="21" t="s">
        <v>69</v>
      </c>
      <c r="C29" s="14" t="s">
        <v>70</v>
      </c>
      <c r="D29" s="15" t="s">
        <v>11</v>
      </c>
      <c r="E29" s="16">
        <v>1</v>
      </c>
      <c r="F29" s="17"/>
      <c r="G29" s="16"/>
      <c r="H29" s="24"/>
    </row>
    <row r="30" customHeight="1" spans="1:8">
      <c r="A30" s="11">
        <v>28</v>
      </c>
      <c r="B30" s="21" t="s">
        <v>71</v>
      </c>
      <c r="C30" s="18" t="s">
        <v>72</v>
      </c>
      <c r="D30" s="19" t="s">
        <v>73</v>
      </c>
      <c r="E30" s="16">
        <v>100</v>
      </c>
      <c r="F30" s="17"/>
      <c r="G30" s="16"/>
      <c r="H30" s="25"/>
    </row>
    <row r="31" ht="21" customHeight="1" spans="1:8">
      <c r="A31" s="11">
        <v>29</v>
      </c>
      <c r="B31" s="13" t="s">
        <v>74</v>
      </c>
      <c r="C31" s="18" t="s">
        <v>75</v>
      </c>
      <c r="D31" s="19" t="s">
        <v>76</v>
      </c>
      <c r="E31" s="16">
        <v>70</v>
      </c>
      <c r="F31" s="17"/>
      <c r="G31" s="16"/>
      <c r="H31" s="16" t="str">
        <f>_xlfn.DISPIMG("ID_7BFEC79B217643DF9D34862B2B9B4107",1)</f>
        <v>=DISPIMG("ID_7BFEC79B217643DF9D34862B2B9B4107",1)</v>
      </c>
    </row>
    <row r="32" ht="123" customHeight="1" spans="1:8">
      <c r="A32" s="11">
        <v>30</v>
      </c>
      <c r="B32" s="18" t="s">
        <v>77</v>
      </c>
      <c r="C32" s="18" t="s">
        <v>78</v>
      </c>
      <c r="D32" s="19" t="s">
        <v>16</v>
      </c>
      <c r="E32" s="22">
        <v>1</v>
      </c>
      <c r="F32" s="17"/>
      <c r="G32" s="16"/>
      <c r="H32" s="26"/>
    </row>
    <row r="33" ht="87" customHeight="1" spans="1:8">
      <c r="A33" s="11">
        <v>31</v>
      </c>
      <c r="B33" s="21" t="s">
        <v>79</v>
      </c>
      <c r="C33" s="18" t="s">
        <v>80</v>
      </c>
      <c r="D33" s="19" t="s">
        <v>16</v>
      </c>
      <c r="E33" s="22">
        <v>5</v>
      </c>
      <c r="F33" s="17"/>
      <c r="G33" s="16"/>
      <c r="H33" s="27" t="s">
        <v>81</v>
      </c>
    </row>
    <row r="34" ht="69" customHeight="1" spans="1:8">
      <c r="A34" s="11">
        <v>32</v>
      </c>
      <c r="B34" s="21" t="s">
        <v>82</v>
      </c>
      <c r="C34" s="18" t="s">
        <v>83</v>
      </c>
      <c r="D34" s="19" t="s">
        <v>16</v>
      </c>
      <c r="E34" s="22">
        <v>3</v>
      </c>
      <c r="F34" s="17"/>
      <c r="G34" s="16"/>
      <c r="H34" s="27" t="str">
        <f>_xlfn.DISPIMG("ID_F2663AF71A6B469EB25D536661669CB6",1)</f>
        <v>=DISPIMG("ID_F2663AF71A6B469EB25D536661669CB6",1)</v>
      </c>
    </row>
    <row r="35" ht="69" customHeight="1" spans="1:8">
      <c r="A35" s="11">
        <v>33</v>
      </c>
      <c r="B35" s="28" t="s">
        <v>84</v>
      </c>
      <c r="C35" s="28" t="s">
        <v>85</v>
      </c>
      <c r="D35" s="19" t="s">
        <v>76</v>
      </c>
      <c r="E35" s="22">
        <v>5</v>
      </c>
      <c r="F35" s="29"/>
      <c r="G35" s="16"/>
      <c r="H35" s="27"/>
    </row>
    <row r="36" ht="41" customHeight="1" spans="1:8">
      <c r="A36" s="30" t="s">
        <v>86</v>
      </c>
      <c r="B36" s="31"/>
      <c r="C36" s="32"/>
      <c r="D36" s="32"/>
      <c r="E36" s="33"/>
      <c r="F36" s="34"/>
      <c r="G36" s="22">
        <f>SUM(G3:G35)</f>
        <v>0</v>
      </c>
      <c r="H36" s="26"/>
    </row>
  </sheetData>
  <mergeCells count="3">
    <mergeCell ref="A1:H1"/>
    <mergeCell ref="B36:F36"/>
    <mergeCell ref="H26:H30"/>
  </mergeCells>
  <pageMargins left="0.75" right="0.75" top="1" bottom="1" header="0.5" footer="0.5"/>
  <pageSetup paperSize="9" scale="73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zly</cp:lastModifiedBy>
  <dcterms:created xsi:type="dcterms:W3CDTF">2025-07-10T02:16:00Z</dcterms:created>
  <dcterms:modified xsi:type="dcterms:W3CDTF">2025-08-12T07:29:01Z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D32EBB5A60DA4FA283015139436D4421_13</vt:lpwstr>
  </property>
  <property fmtid="{D5CDD505-2E9C-101B-9397-08002B2CF9AE}" pid="3" name="KSOProductBuildVer">
    <vt:lpwstr>2052-12.1.0.21915</vt:lpwstr>
  </property>
</Properties>
</file>