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1" sheetId="6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" name="ID_A24DA8CEAAB346769C68286B082F9246" descr="C:\Users\ADMINI~1\AppData\Local\Temp\WeChat Files\83425a7dca2ce0b5a141932773aeb7e.jpg"/>
        <xdr:cNvPicPr>
          <a:picLocks noChangeAspect="1" noChangeArrowheads="1"/>
        </xdr:cNvPicPr>
      </xdr:nvPicPr>
      <xdr:blipFill>
        <a:blip r:embed="rId1"/>
        <a:srcRect t="15944" r="1565"/>
        <a:stretch>
          <a:fillRect/>
        </a:stretch>
      </xdr:blipFill>
      <xdr:spPr>
        <a:xfrm>
          <a:off x="1887220" y="1135380"/>
          <a:ext cx="1619250" cy="104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</etc:cellImage>
  <etc:cellImage>
    <xdr:pic>
      <xdr:nvPicPr>
        <xdr:cNvPr id="4" name="ID_4C275EC85B144DF6900B181A1EEE32DB" descr="圆弧拼接款摆闸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19250" y="3784600"/>
          <a:ext cx="1687830" cy="1280795"/>
        </a:xfrm>
        <a:prstGeom prst="rect">
          <a:avLst/>
        </a:prstGeom>
      </xdr:spPr>
    </xdr:pic>
  </etc:cellImage>
  <etc:cellImage>
    <xdr:pic>
      <xdr:nvPicPr>
        <xdr:cNvPr id="5" name="ID_0F91584835834A0584700E89E966C14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09800" y="5638800"/>
          <a:ext cx="904875" cy="15316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51D13376823A468DB733388FE133A0BB"/>
        <xdr:cNvPicPr>
          <a:picLocks noChangeAspect="1"/>
        </xdr:cNvPicPr>
      </xdr:nvPicPr>
      <xdr:blipFill>
        <a:blip r:embed="rId4" cstate="email"/>
        <a:srcRect/>
        <a:stretch>
          <a:fillRect/>
        </a:stretch>
      </xdr:blipFill>
      <xdr:spPr>
        <a:xfrm>
          <a:off x="2154555" y="7451725"/>
          <a:ext cx="883285" cy="1042035"/>
        </a:xfrm>
        <a:prstGeom prst="rect">
          <a:avLst/>
        </a:prstGeom>
      </xdr:spPr>
    </xdr:pic>
  </etc:cellImage>
  <etc:cellImage>
    <xdr:pic>
      <xdr:nvPicPr>
        <xdr:cNvPr id="3" name="ID_C81A1E305E894FCBBCE5E6B039EC5555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1481455" y="8743950"/>
          <a:ext cx="1752600" cy="1170940"/>
        </a:xfrm>
        <a:prstGeom prst="rect">
          <a:avLst/>
        </a:prstGeom>
      </xdr:spPr>
    </xdr:pic>
  </etc:cellImage>
  <etc:cellImage>
    <xdr:pic>
      <xdr:nvPicPr>
        <xdr:cNvPr id="2" name="ID_E436BD788DEE4F1A903F7CC15B78E40B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40" t="32870" r="28939" b="31272"/>
        <a:stretch>
          <a:fillRect/>
        </a:stretch>
      </xdr:blipFill>
      <xdr:spPr>
        <a:xfrm>
          <a:off x="1500505" y="9832975"/>
          <a:ext cx="2060575" cy="1093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</etc:cellImage>
  <etc:cellImage>
    <xdr:pic>
      <xdr:nvPicPr>
        <xdr:cNvPr id="6" name="ID_B819F76D96564576AE31206AA6BDE6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619250" y="11620500"/>
          <a:ext cx="1962150" cy="11036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0AC8FC3E329542FC9CB9D5F93C92159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085975" y="13087350"/>
          <a:ext cx="887730" cy="117983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<sst xmlns="http://schemas.openxmlformats.org/spreadsheetml/2006/main" count="52" uniqueCount="44">
  <si>
    <t>电动门及人脸闸机通道采购申请清单</t>
  </si>
  <si>
    <t xml:space="preserve">     产品名称       序号</t>
  </si>
  <si>
    <t>图  片（仅供参考）</t>
  </si>
  <si>
    <t>产品型号</t>
  </si>
  <si>
    <t>数量</t>
  </si>
  <si>
    <t>单位</t>
  </si>
  <si>
    <t>单价</t>
  </si>
  <si>
    <t>金额</t>
  </si>
  <si>
    <t>设备参数</t>
  </si>
  <si>
    <t>熊猫款幼教定制摆闸          （单机芯）</t>
  </si>
  <si>
    <t>单机芯</t>
  </si>
  <si>
    <t>台</t>
  </si>
  <si>
    <r>
      <rPr>
        <sz val="10"/>
        <color rgb="FF000000"/>
        <rFont val="宋体"/>
        <charset val="134"/>
      </rPr>
      <t xml:space="preserve">                    </t>
    </r>
    <r>
      <rPr>
        <b/>
        <sz val="10"/>
        <color rgb="FF000000"/>
        <rFont val="宋体"/>
        <charset val="134"/>
      </rPr>
      <t xml:space="preserve">技术参数 </t>
    </r>
    <r>
      <rPr>
        <sz val="10"/>
        <color rgb="FF000000"/>
        <rFont val="宋体"/>
        <charset val="134"/>
      </rPr>
      <t xml:space="preserve">                                                     机箱,机芯,控制板和电源
长1200*宽280*高850(mm)
单向/双向
200MS
电机驱动,光电感应
室内,室外(建议配防雨棚）
30-40人/分钟
4G/LAN
干接点信号,12v电平或脉宽≧100ms的12v脉冲信号
RS485标准
通道宽:550-800mm</t>
    </r>
    <r>
      <rPr>
        <b/>
        <sz val="10"/>
        <color rgb="FF000000"/>
        <rFont val="宋体"/>
        <charset val="134"/>
      </rPr>
      <t xml:space="preserve">                                             </t>
    </r>
  </si>
  <si>
    <t>熊猫款幼教定制摆闸  
（双机芯）</t>
  </si>
  <si>
    <t>双机芯</t>
  </si>
  <si>
    <t>拼接款圆弧摆闸</t>
  </si>
  <si>
    <t>1.生产工艺：不锈钢，数控激光切割、数控折弯、焊接、精细拉丝、精致打磨抛光至质感细滑；
2.结构材料: 拉丝不锈钢，上盖厚度1.2mm，机身1.0mm                           
3.摆臂：10mm亚克力
4.箱体尺寸：L1400*W140*H980mm
5.通道净宽：600-800mm
6.检测方式：4对捷泰克红外射线
7.驱动方式：直流无刷电机
8.机芯：全自动防撞机芯，机芯具有防撞功能
9.开关时间：0.2S
10.通行速度：40人/分钟
11.使用寿命：机芯及其控制系统已通过500万次寿命测试</t>
  </si>
  <si>
    <t>大华门禁一体机</t>
  </si>
  <si>
    <t>7寸</t>
  </si>
  <si>
    <t xml:space="preserve">600×1024
采用 200万CMOS双目摄像头
采用红外补光，在暗光或无光环境下也能识别，可有效降低环境光污染
支持2万个用户(最大支持不超过50个管理员)、2万张人脸、2万个密码、5万张卡、30万条记录
支持人脸、IC卡、密码、二维码（支持2.2cm*2.2cm~5cm*5cm大小且内容小于128字节的二维码）等多种识别方式，并支持多种组合识别鉴权方式
基于深度人脸识别算法，精准定位目标人脸360个以上关键点位置
人脸验证准确率99.9%，1：N比对时间0.2s/人，可实现无感通行
支持面部识别距离0.3m-3.0m；适应0.9m～2.4m身高范围(镜头安装高度1.4米)
支持多种比对结果呈现模式及多种语音提示信息，适应多种场景，有效保障用户隐私
支持口罩检测、安全帽检测，实现异常事件告警
支持活体检测功能，支持手机照片、打印照片和视频防假
支持胁迫报警、 防拆报警、 闯入报警、 门超时报警、非法超次报警
支持下发普通用户/VIP用户/巡逻用户/来宾用户/黑名单用户/其它用户
支持可视对讲（与室内机、管理机对讲），云对讲（与手机APP对讲，配套云睿、云联使用）
支持自定义语音播报，可通过文本转语音分时段自定义播报内容，可叠加播报姓名
支持语音识别，开启后可通过“小华小华”、“你好小华”唤醒并语音控制设备
支持视频和图片广告播放（支持5段主流MP4、AVI、DAV格式视频（单位视频大小不超出20MB）和10张主流JPG、PNG、BMP格式图片（单位图片大小不超出2MB）播放
支持多人识别，最多可6人同时人脸识别
支持人脸美颜功能
支持本机WEB人员管理，支持人员新增、删除和修改
支持本地考勤管理和考勤报表导出功能
支持门铃功能
支持门控安全模块扩展，防止暴力开门，提升通行安全
支持TCP/IP接入网络，支持主动注册、P2P注册、DHCP
支持在线升级，USB升级
支持IP65防护等级
支持消防报警联动（需接入报警输入接口，并配置对应联动）
适配平台：SmartPSS plus、云睿 、ICC、大华云联
支持手机NFC刷卡，且可配置使能开关
注意事项：
1.本机不标配电源适配器，请购买配套产品中推荐的适配器型号；
2.本机可搭配DH-ASF053系列支架；
3.户外使用时，建议增加防雨遮阳罩；
4.反潜回需要配套外接读卡器使用。
</t>
  </si>
  <si>
    <t>防水罩</t>
  </si>
  <si>
    <t>DH-ASF4K-ZY</t>
  </si>
  <si>
    <t>核心技术参数
采用塑料材质，外观时尚大方
外壳材料：PC+GF；
产品尺寸：237mm×124mm×54mm（高×宽×厚）；
安装方式：壁装;闸机安装</t>
  </si>
  <si>
    <t>支架</t>
  </si>
  <si>
    <t>DH-ASF02-ZJ</t>
  </si>
  <si>
    <t>个</t>
  </si>
  <si>
    <t>采用铝合金/锌合金材质，时尚美观
外观颜色：银色+黑色；
安装方式：闸机安装；
产品尺寸：198mm×34mm×34mm（高×宽×厚）；
净重：420g；
毛重：512g</t>
  </si>
  <si>
    <t>人脸录入</t>
  </si>
  <si>
    <t>DH-HAC-UZ3+</t>
  </si>
  <si>
    <t>像素    200万
外观    USB
传感器类型    1/4英寸CMOS
最大分辨率    1920(H)×1080(V)
电子快门    PAL：1/15s～1/100000s
编码格式    MJPEG;YUV
支持操作系统    支持UVC协议并免驱动适配Windows、Linux、Mac OS、Android等各类操作系统
状态灯    红蓝两色状态提示灯,红色上电蓝色打开视频
镜头类型    定焦
自动聚焦    支持
镜头焦距    3.6mm
视场角    水平：42°垂直：68°对角：76°
光圈控制    固定光圈
视频帧率    MJPG（1080p@5fps-30fps, 720p@5fps-30fps,VGA@5-30fps）；
拾音方式    支持定向拾音功能BeamForming
拾音质量    能拾取5米以内正常讲话的声音，清晰、无中断、无杂音
USB接口    标准USB 2.0接口
供电方式    5V USB
功耗    1.5W MAX
安装方式    壁装;顶装;立杆装</t>
  </si>
  <si>
    <t>伸缩门（2米机头+6米机体，总长8.5米）</t>
  </si>
  <si>
    <t>套</t>
  </si>
  <si>
    <t>3）空气相对温度≤90%           
4）移动速度18M/分
5）牵引极限30m                 
6）电机非人为损坏，保修2年
7）电机全德国进口技术，欧洲质量标准
8）主要材料配置：主要采用高强度铝合金。
1、缓冲装置：采用电子软启动装置，本系统使门在开启、关闭后0.5秒会自动完成减震工作，主要为消除噪音及减小机头与各联结部位的冲击力，保证启闭时主机不摇晃且运行顺畅，延长门排各活动部分的使用的寿命。
2、热敏保护装置：门排在频繁开启被杂物牵挂、运行受阻而导致电机超负荷发热，本公司热敏保护装置可在电机超负荷工作状态下，机体自动执行保护命令使电机停止工作，从而避免烧坏电机。
3、自动保护装置：门排在运行中被异物、人或车辆阻碍时，时间保护装置可在设定时间内停止组运作。
4、无触点控制系统：采用先进的微电控制技术，免除线路上的诸多故障。
5、磁敏感应开关：磁性感应，弱电控制，灵敏度高，无需担心漏电伤人和事故的发生。
6、红外线防碰系统：智能红外线双探测头防碰撞装置，遇人或异物30~50厘米可自动返回运行，从而保障车辆及行人的安全。
7、无档级离合器：停电时将离合器轻旋90度，即可手推运行，绝无因操作而造成机械故障。
8、数码遥控技术：遥控距离30米
9、电子显示屏：能滚动显示自编所需要的文字。</t>
  </si>
  <si>
    <t>移动底板</t>
  </si>
  <si>
    <t>国产</t>
  </si>
  <si>
    <t>按照通道收费
手推，移动底部有滑轮可以移动
移动底板厚度，2.0，带防滑纹</t>
  </si>
  <si>
    <t>辅材</t>
  </si>
  <si>
    <t>网线、交换机、电源线、PVC管</t>
  </si>
  <si>
    <t>批</t>
  </si>
  <si>
    <t>设备安装</t>
  </si>
  <si>
    <t>软件</t>
  </si>
  <si>
    <t>云睿</t>
  </si>
  <si>
    <t>元/年*台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</si>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</sst>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26"/>
      <name val="宋体"/>
      <charset val="134"/>
    </font>
    <font>
      <b/>
      <sz val="12"/>
      <color rgb="FF000000"/>
      <name val="宋体"/>
      <charset val="134"/>
    </font>
    <font>
      <b/>
      <sz val="12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</font>
    <font>
      <sz val="12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134"/>
    </font>
    <font>
      <b/>
      <sz val="10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6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7" fillId="0" borderId="0"/>
  </cellStyleXfs>
  <cellXfs count="16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7" fillId="0" borderId="2" xfId="49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 (2)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5"/>
  <sheetViews>
    <sheetView tabSelected="1" workbookViewId="0">
      <selection activeCell="A1" sqref="A1:I1"/>
    </sheetView>
  </sheetViews>
  <sheetFormatPr defaultColWidth="9" defaultRowHeight="13.5"/>
  <cols>
    <col min="1" max="1" width="5.66666666666667" style="1" customWidth="1"/>
    <col min="2" max="2" width="9.875" style="1" customWidth="1"/>
    <col min="3" max="3" width="18.75" style="1" customWidth="1"/>
    <col min="4" max="4" width="10.25" style="2" customWidth="1"/>
    <col min="5" max="5" width="6.375" style="1" customWidth="1"/>
    <col min="6" max="6" width="6.125" style="1" customWidth="1"/>
    <col min="7" max="7" width="9.625" style="3" customWidth="1"/>
    <col min="8" max="8" width="11.625" style="3" customWidth="1"/>
    <col min="9" max="9" width="48.625" style="3" customWidth="1"/>
    <col min="10" max="16382" width="9" style="1"/>
  </cols>
  <sheetData>
    <row r="1" s="1" customFormat="1" ht="35.25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36" customHeight="1" spans="1:9">
      <c r="A2" s="5" t="s">
        <v>1</v>
      </c>
      <c r="B2" s="5"/>
      <c r="C2" s="6" t="s">
        <v>2</v>
      </c>
      <c r="D2" s="6" t="s">
        <v>3</v>
      </c>
      <c r="E2" s="6" t="s">
        <v>4</v>
      </c>
      <c r="F2" s="6" t="s">
        <v>5</v>
      </c>
      <c r="G2" s="7" t="s">
        <v>6</v>
      </c>
      <c r="H2" s="7" t="s">
        <v>7</v>
      </c>
      <c r="I2" s="7" t="s">
        <v>8</v>
      </c>
    </row>
    <row r="3" s="1" customFormat="1" ht="69" customHeight="1" spans="1:9">
      <c r="A3" s="8">
        <v>1</v>
      </c>
      <c r="B3" s="8" t="s">
        <v>9</v>
      </c>
      <c r="C3" s="9" t="str">
        <f>_xlfn.DISPIMG("ID_A24DA8CEAAB346769C68286B082F9246",1)</f>
        <v>=DISPIMG("ID_A24DA8CEAAB346769C68286B082F9246",1)</v>
      </c>
      <c r="D3" s="10" t="s">
        <v>10</v>
      </c>
      <c r="E3" s="9">
        <v>2</v>
      </c>
      <c r="F3" s="9" t="s">
        <v>11</v>
      </c>
      <c r="G3" s="8"/>
      <c r="H3" s="8"/>
      <c r="I3" s="13" t="s">
        <v>12</v>
      </c>
    </row>
    <row r="4" s="1" customFormat="1" ht="120" customHeight="1" spans="1:9">
      <c r="A4" s="8">
        <v>2</v>
      </c>
      <c r="B4" s="8" t="s">
        <v>13</v>
      </c>
      <c r="C4" s="9"/>
      <c r="D4" s="10" t="s">
        <v>14</v>
      </c>
      <c r="E4" s="8">
        <v>3</v>
      </c>
      <c r="F4" s="9" t="s">
        <v>11</v>
      </c>
      <c r="G4" s="8"/>
      <c r="H4" s="8"/>
      <c r="I4" s="13"/>
    </row>
    <row r="5" s="1" customFormat="1" ht="162" customHeight="1" spans="1:9">
      <c r="A5" s="8">
        <v>3</v>
      </c>
      <c r="B5" s="8" t="s">
        <v>15</v>
      </c>
      <c r="C5" s="9" t="str">
        <f>_xlfn.DISPIMG("ID_4C275EC85B144DF6900B181A1EEE32DB",1)</f>
        <v>=DISPIMG("ID_4C275EC85B144DF6900B181A1EEE32DB",1)</v>
      </c>
      <c r="D5" s="8" t="s">
        <v>10</v>
      </c>
      <c r="E5" s="8">
        <v>2</v>
      </c>
      <c r="F5" s="9" t="s">
        <v>11</v>
      </c>
      <c r="G5" s="8"/>
      <c r="H5" s="8"/>
      <c r="I5" s="13" t="s">
        <v>16</v>
      </c>
    </row>
    <row r="6" s="1" customFormat="1" ht="409" customHeight="1" spans="1:9">
      <c r="A6" s="8">
        <v>4</v>
      </c>
      <c r="B6" s="8" t="s">
        <v>17</v>
      </c>
      <c r="C6" s="9" t="str">
        <f>_xlfn.DISPIMG("ID_0F91584835834A0584700E89E966C141",1)</f>
        <v>=DISPIMG("ID_0F91584835834A0584700E89E966C141",1)</v>
      </c>
      <c r="D6" s="8" t="s">
        <v>18</v>
      </c>
      <c r="E6" s="8">
        <v>10</v>
      </c>
      <c r="F6" s="9" t="s">
        <v>11</v>
      </c>
      <c r="G6" s="8"/>
      <c r="H6" s="8"/>
      <c r="I6" s="13" t="s">
        <v>19</v>
      </c>
    </row>
    <row r="7" s="1" customFormat="1" ht="91" customHeight="1" spans="1:9">
      <c r="A7" s="8">
        <v>5</v>
      </c>
      <c r="B7" s="9" t="s">
        <v>20</v>
      </c>
      <c r="C7" s="9" t="str">
        <f>_xlfn.DISPIMG("ID_51D13376823A468DB733388FE133A0BB",1)</f>
        <v>=DISPIMG("ID_51D13376823A468DB733388FE133A0BB",1)</v>
      </c>
      <c r="D7" s="9" t="s">
        <v>21</v>
      </c>
      <c r="E7" s="9">
        <v>10</v>
      </c>
      <c r="F7" s="9" t="s">
        <v>11</v>
      </c>
      <c r="G7" s="9"/>
      <c r="H7" s="9"/>
      <c r="I7" s="14" t="s">
        <v>22</v>
      </c>
    </row>
    <row r="8" s="1" customFormat="1" ht="90" customHeight="1" spans="1:9">
      <c r="A8" s="8">
        <v>6</v>
      </c>
      <c r="B8" s="9" t="s">
        <v>23</v>
      </c>
      <c r="C8" s="9" t="str">
        <f>_xlfn.DISPIMG("ID_C81A1E305E894FCBBCE5E6B039EC5555",1)</f>
        <v>=DISPIMG("ID_C81A1E305E894FCBBCE5E6B039EC5555",1)</v>
      </c>
      <c r="D8" s="9" t="s">
        <v>24</v>
      </c>
      <c r="E8" s="9">
        <v>10</v>
      </c>
      <c r="F8" s="9" t="s">
        <v>25</v>
      </c>
      <c r="G8" s="9"/>
      <c r="H8" s="9"/>
      <c r="I8" s="14" t="s">
        <v>26</v>
      </c>
    </row>
    <row r="9" s="1" customFormat="1" ht="314" customHeight="1" spans="1:9">
      <c r="A9" s="8">
        <v>7</v>
      </c>
      <c r="B9" s="9" t="s">
        <v>27</v>
      </c>
      <c r="C9" s="9" t="str">
        <f>_xlfn.DISPIMG("ID_E436BD788DEE4F1A903F7CC15B78E40B",1)</f>
        <v>=DISPIMG("ID_E436BD788DEE4F1A903F7CC15B78E40B",1)</v>
      </c>
      <c r="D9" s="9" t="s">
        <v>28</v>
      </c>
      <c r="E9" s="9">
        <v>1</v>
      </c>
      <c r="F9" s="9" t="s">
        <v>11</v>
      </c>
      <c r="G9" s="9"/>
      <c r="H9" s="9"/>
      <c r="I9" s="14" t="s">
        <v>29</v>
      </c>
    </row>
    <row r="10" s="1" customFormat="1" ht="354" customHeight="1" spans="1:9">
      <c r="A10" s="8">
        <v>8</v>
      </c>
      <c r="B10" s="11" t="s">
        <v>30</v>
      </c>
      <c r="C10" s="12" t="str">
        <f>_xlfn.DISPIMG("ID_B819F76D96564576AE31206AA6BDE640",1)</f>
        <v>=DISPIMG("ID_B819F76D96564576AE31206AA6BDE640",1)</v>
      </c>
      <c r="D10" s="12"/>
      <c r="E10" s="11">
        <v>1</v>
      </c>
      <c r="F10" s="12" t="s">
        <v>31</v>
      </c>
      <c r="G10" s="11"/>
      <c r="H10" s="11"/>
      <c r="I10" s="15" t="s">
        <v>32</v>
      </c>
    </row>
    <row r="11" s="1" customFormat="1" ht="61" customHeight="1" spans="1:9">
      <c r="A11" s="8">
        <v>9</v>
      </c>
      <c r="B11" s="11" t="s">
        <v>33</v>
      </c>
      <c r="C11" s="12" t="str">
        <f>_xlfn.DISPIMG("ID_0AC8FC3E329542FC9CB9D5F93C921596",1)</f>
        <v>=DISPIMG("ID_0AC8FC3E329542FC9CB9D5F93C921596",1)</v>
      </c>
      <c r="D11" s="12" t="s">
        <v>34</v>
      </c>
      <c r="E11" s="11">
        <v>4</v>
      </c>
      <c r="F11" s="12" t="s">
        <v>11</v>
      </c>
      <c r="G11" s="11"/>
      <c r="H11" s="11"/>
      <c r="I11" s="15" t="s">
        <v>35</v>
      </c>
    </row>
    <row r="12" s="1" customFormat="1" ht="18" customHeight="1" spans="1:9">
      <c r="A12" s="8">
        <v>8</v>
      </c>
      <c r="B12" s="8" t="s">
        <v>36</v>
      </c>
      <c r="C12" s="9" t="s">
        <v>37</v>
      </c>
      <c r="D12" s="9"/>
      <c r="E12" s="8">
        <v>1</v>
      </c>
      <c r="F12" s="9" t="s">
        <v>38</v>
      </c>
      <c r="G12" s="8"/>
      <c r="H12" s="8"/>
      <c r="I12" s="13"/>
    </row>
    <row r="13" s="1" customFormat="1" ht="17" customHeight="1" spans="1:9">
      <c r="A13" s="8">
        <v>11</v>
      </c>
      <c r="B13" s="8" t="s">
        <v>39</v>
      </c>
      <c r="C13" s="9"/>
      <c r="D13" s="9"/>
      <c r="E13" s="8">
        <v>5</v>
      </c>
      <c r="F13" s="9" t="s">
        <v>11</v>
      </c>
      <c r="G13" s="8"/>
      <c r="H13" s="8"/>
      <c r="I13" s="13"/>
    </row>
    <row r="14" s="1" customFormat="1" spans="1:9">
      <c r="A14" s="8">
        <v>12</v>
      </c>
      <c r="B14" s="8" t="s">
        <v>40</v>
      </c>
      <c r="C14" s="9" t="s">
        <v>41</v>
      </c>
      <c r="D14" s="9"/>
      <c r="E14" s="8">
        <v>10</v>
      </c>
      <c r="F14" s="9" t="s">
        <v>42</v>
      </c>
      <c r="G14" s="8"/>
      <c r="H14" s="8"/>
      <c r="I14" s="13"/>
    </row>
    <row r="15" s="1" customFormat="1" spans="1:9">
      <c r="A15" s="8">
        <v>14</v>
      </c>
      <c r="B15" s="8" t="s">
        <v>43</v>
      </c>
      <c r="C15" s="9"/>
      <c r="D15" s="9"/>
      <c r="E15" s="9"/>
      <c r="F15" s="9"/>
      <c r="G15" s="9"/>
      <c r="H15" s="8"/>
      <c r="I15" s="13"/>
    </row>
  </sheetData>
  <mergeCells count="8">
    <mergeCell ref="A1:I1"/>
    <mergeCell ref="A2:B2"/>
    <mergeCell ref="C12:D12"/>
    <mergeCell ref="C13:D13"/>
    <mergeCell ref="C14:D14"/>
    <mergeCell ref="C15:G15"/>
    <mergeCell ref="C3:C4"/>
    <mergeCell ref="I3:I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丹不丹</cp:lastModifiedBy>
  <dcterms:created xsi:type="dcterms:W3CDTF">2023-12-06T14:00:00Z</dcterms:created>
  <dcterms:modified xsi:type="dcterms:W3CDTF">2025-03-27T07:45:03Z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7CFDA1CC17634562A1763FB408DA9E3A_13</vt:lpwstr>
  </property>
  <property fmtid="{D5CDD505-2E9C-101B-9397-08002B2CF9AE}" pid="3" name="KSOProductBuildVer">
    <vt:lpwstr>2052-12.1.0.20305</vt:lpwstr>
  </property>
</Properties>
</file>