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室内p1.86" sheetId="1" r:id="rId1"/>
    <sheet name="文化墙清单" sheetId="2" r:id="rId2"/>
    <sheet name="验收清单"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1" name="ID_B04643387532431D92872427742A6E0F"/>
        <xdr:cNvPicPr>
          <a:picLocks noChangeAspect="1"/>
        </xdr:cNvPicPr>
      </xdr:nvPicPr>
      <xdr:blipFill>
        <a:blip r:embed="rId1"/>
        <a:stretch>
          <a:fillRect/>
        </a:stretch>
      </xdr:blipFill>
      <xdr:spPr>
        <a:xfrm>
          <a:off x="9258935" y="1577975"/>
          <a:ext cx="12163425" cy="4457700"/>
        </a:xfrm>
        <a:prstGeom prst="rect">
          <a:avLst/>
        </a:prstGeom>
        <a:noFill/>
        <a:ln w="9525">
          <a:noFill/>
        </a:ln>
      </xdr:spPr>
    </xdr:pic>
  </etc:cellImage>
  <etc:cellImage>
    <xdr:pic>
      <xdr:nvPicPr>
        <xdr:cNvPr id="14" name="ID_B13E858C0C0843ABB5672EEEDE695BA7"/>
        <xdr:cNvPicPr>
          <a:picLocks noChangeAspect="1"/>
        </xdr:cNvPicPr>
      </xdr:nvPicPr>
      <xdr:blipFill>
        <a:blip r:embed="rId2"/>
        <a:stretch>
          <a:fillRect/>
        </a:stretch>
      </xdr:blipFill>
      <xdr:spPr>
        <a:xfrm>
          <a:off x="9258935" y="2505075"/>
          <a:ext cx="2524125" cy="1276350"/>
        </a:xfrm>
        <a:prstGeom prst="rect">
          <a:avLst/>
        </a:prstGeom>
        <a:noFill/>
        <a:ln w="9525">
          <a:noFill/>
        </a:ln>
      </xdr:spPr>
    </xdr:pic>
  </etc:cellImage>
  <etc:cellImage>
    <xdr:pic>
      <xdr:nvPicPr>
        <xdr:cNvPr id="18" name="ID_41695D8BEFED47A594E70AFFA9462126"/>
        <xdr:cNvPicPr>
          <a:picLocks noChangeAspect="1"/>
        </xdr:cNvPicPr>
      </xdr:nvPicPr>
      <xdr:blipFill>
        <a:blip r:embed="rId3"/>
        <a:stretch>
          <a:fillRect/>
        </a:stretch>
      </xdr:blipFill>
      <xdr:spPr>
        <a:xfrm>
          <a:off x="9258935" y="3724275"/>
          <a:ext cx="7058025" cy="3390900"/>
        </a:xfrm>
        <a:prstGeom prst="rect">
          <a:avLst/>
        </a:prstGeom>
        <a:noFill/>
        <a:ln w="9525">
          <a:noFill/>
        </a:ln>
      </xdr:spPr>
    </xdr:pic>
  </etc:cellImage>
  <etc:cellImage>
    <xdr:pic>
      <xdr:nvPicPr>
        <xdr:cNvPr id="17" name="ID_8581A513226C421895E613BE36217D71"/>
        <xdr:cNvPicPr>
          <a:picLocks noChangeAspect="1"/>
        </xdr:cNvPicPr>
      </xdr:nvPicPr>
      <xdr:blipFill>
        <a:blip r:embed="rId4"/>
        <a:stretch>
          <a:fillRect/>
        </a:stretch>
      </xdr:blipFill>
      <xdr:spPr>
        <a:xfrm>
          <a:off x="9258935" y="4486275"/>
          <a:ext cx="15659100" cy="8105775"/>
        </a:xfrm>
        <a:prstGeom prst="rect">
          <a:avLst/>
        </a:prstGeom>
        <a:noFill/>
        <a:ln w="9525">
          <a:noFill/>
        </a:ln>
      </xdr:spPr>
    </xdr:pic>
  </etc:cellImage>
  <etc:cellImage>
    <xdr:pic>
      <xdr:nvPicPr>
        <xdr:cNvPr id="19" name="ID_4EAF8E846527492AB2D8FA3E5C5CAE08"/>
        <xdr:cNvPicPr>
          <a:picLocks noChangeAspect="1"/>
        </xdr:cNvPicPr>
      </xdr:nvPicPr>
      <xdr:blipFill>
        <a:blip r:embed="rId5"/>
        <a:stretch>
          <a:fillRect/>
        </a:stretch>
      </xdr:blipFill>
      <xdr:spPr>
        <a:xfrm>
          <a:off x="9258935" y="6772275"/>
          <a:ext cx="9505950" cy="5667375"/>
        </a:xfrm>
        <a:prstGeom prst="rect">
          <a:avLst/>
        </a:prstGeom>
        <a:noFill/>
        <a:ln w="9525">
          <a:noFill/>
        </a:ln>
      </xdr:spPr>
    </xdr:pic>
  </etc:cellImage>
</etc:cellImages>
</file>

<file path=xl/sharedStrings.xml><?xml version="1.0" encoding="utf-8"?>
<sst xmlns="http://schemas.openxmlformats.org/spreadsheetml/2006/main" count="154" uniqueCount="88">
  <si>
    <t>室内P1.86LED显示屏报价清单</t>
  </si>
  <si>
    <r>
      <rPr>
        <b/>
        <sz val="9"/>
        <color indexed="8"/>
        <rFont val="Arial"/>
        <charset val="0"/>
      </rPr>
      <t>1.1</t>
    </r>
    <r>
      <rPr>
        <b/>
        <sz val="9"/>
        <color indexed="8"/>
        <rFont val="宋体"/>
        <charset val="134"/>
      </rPr>
      <t xml:space="preserve">   LED电子显示屏单元板规格表                      </t>
    </r>
  </si>
  <si>
    <t>类型（型号）</t>
  </si>
  <si>
    <t>点间距</t>
  </si>
  <si>
    <t>每平方米分辨率</t>
  </si>
  <si>
    <t>单元板尺寸</t>
  </si>
  <si>
    <t>单元板像素</t>
  </si>
  <si>
    <t>像素组成</t>
  </si>
  <si>
    <t>扫描方式</t>
  </si>
  <si>
    <t>最佳观看距离</t>
  </si>
  <si>
    <t>1R1G1B</t>
  </si>
  <si>
    <t>1/32</t>
  </si>
  <si>
    <t>净屏分辨率：</t>
  </si>
  <si>
    <t>净屏显示面积：</t>
  </si>
  <si>
    <t>功率：</t>
  </si>
  <si>
    <t>参考边框面积：</t>
  </si>
  <si>
    <t>整屏最大功率：</t>
  </si>
  <si>
    <t>单元板数量：</t>
  </si>
  <si>
    <t>整屏平均功率：</t>
  </si>
  <si>
    <t>备用单元板：</t>
  </si>
  <si>
    <r>
      <rPr>
        <b/>
        <sz val="12"/>
        <color indexed="10"/>
        <rFont val="Arial"/>
        <charset val="0"/>
      </rPr>
      <t xml:space="preserve"> LED</t>
    </r>
    <r>
      <rPr>
        <b/>
        <sz val="12"/>
        <color indexed="10"/>
        <rFont val="宋体"/>
        <charset val="134"/>
      </rPr>
      <t>电子显示屏清单</t>
    </r>
  </si>
  <si>
    <t>序号</t>
  </si>
  <si>
    <t>名     称</t>
  </si>
  <si>
    <t>规   格</t>
  </si>
  <si>
    <t>数 量</t>
  </si>
  <si>
    <t>单位</t>
  </si>
  <si>
    <t>室内P1.86</t>
  </si>
  <si>
    <t>320*160</t>
  </si>
  <si>
    <t>张</t>
  </si>
  <si>
    <t>备用板</t>
  </si>
  <si>
    <t>电源</t>
  </si>
  <si>
    <t>200W40A5V</t>
  </si>
  <si>
    <t>台</t>
  </si>
  <si>
    <t>音响功放</t>
  </si>
  <si>
    <t>套</t>
  </si>
  <si>
    <t>控制系统</t>
  </si>
  <si>
    <t>接收卡</t>
  </si>
  <si>
    <t>1、单卡12个标准HUB75E接口，输出24组RGB数据。
★2、支持向导式设置，用户根据软件提示即可完成操作，便于完成模组的点亮（提供CNAS、ilac-MRA认可实验室出具的测试报告）。
3、支持高灰高刷、低亮高灰显示，可消除某行偏暗、低灰偏红、鬼影等细节问题。
4、为保障屏幕色彩一致性，支持亮度、色度逐点校正，提供校正低灰补偿，保障低灰显示效果。
5、支持一键修缝功能，可消除显示单元间的亮暗线，且不影响原始校正系数。
6、支持各种PWM芯片、双锁存芯片、通用芯片；支持静态屏、1/2~1/64扫之间的任意扫描类型。
★7、支持智能串线功能，无需了解接收卡串线顺序，用户可根据屏幕闪烁提示，在软件上完成映射设置（提供CNAS、ilac-MRA认可实验室出具的测试报告）。
8、支持抽点显示与数据偏移，可完成异形屏带载。
★9、支持一键回读，通过软件可一键回读所有配置文件信息，方便进行产品维护（提供CNAS、ilac-MRA认可实验室出具的测试报告）。
★10、支持一键修复，维护更换卡时无需对其重新调试，可一键恢复参数设置（提供CNAS、ilac-MRA认可实验室出具的测试报告）。
11、可对产品网络通信状态进行实时检测，反馈数据包总数、错误包数及网线连接顺序、在线接收卡数量等数据。
12、支持接收卡网口备份功能，备份状态下，接收卡网络数据为双向传输，保障显示屏播出正常。
★13、支持程序升级断电保护功能，保证产品后续升级的安全性（提供CNAS、ilac-MRA认可实验室出具的测试报告）。
★14、用户可使用控制软件识别接收卡版本情况，由软件自动推荐升级固件，防止固件错误加载（提供CNAS、ilac-MRA认可实验室出具的测试报告）。
15、为保证产品使用安全，产品具备抗电击及能量危险防护特性。
★16、具备色彩还原技术，能够针对LED屏显示特性，真实地展现图像原本色彩（提供CNAS、ilac-MRA认可实验室出具的测试报告以及相应计算机软件著作权登记证）。
★17、支持任意倍频技术，能够有效消除手机拍摄时出现的扫描线（提供CNAS、ilac-MRA认可实验室出具的测试报告以及相应计算机软件著作权登记证）。
18、支持3D显示功能，配合3D发送控制器或3D图像处理器可使屏幕具备3D显示效果。
19、为保证显示效果，接收卡的亮度有效率与刷新率、灰度等级相对独立，可单独对亮度有效率进行调节而不引起其他两项参数变化。
★20、为保障信号传输稳定性，图像数据由发送端到接收端只有一帧延迟（提供CNAS、ilac-MRA认可实验室出具的测试报告）。
★21、为保障系统信息安全，本产品核心运算芯片采用高性能国产芯片（提供CNAS、ilac-MRA认可实验室出具的测试报告）。
22、具备电源接反保护电路，防范电源反接伤害。
23、支持数据组交换，可修改HUB接口数据组交换，并固化到接收卡中（提供CNAS、ilac-MRA认可实验室出具的测试报告）。
24、支持旋转接收卡画面，实现90度、180度、270度、镜像画面显示。
25、支持通过按钮进入测试模板，用于模组显示测试。
★26、序列化升级：支持编辑需要升级的接收卡序列，便于多类型接收卡统一升级维护（提供CNAS、ilac-MRA认可实验室出具的测试报告）。 
★27、可提供LED控制系统计算机软件著作权登记证书。</t>
  </si>
  <si>
    <t>视频处理器</t>
  </si>
  <si>
    <t>1、1.5U 标准机架式结构，配备彩色LCD操作显示屏。
2、支持以下输入信号接口（可提供ilAC-MRA及CNAS认可检测机构提供的检测报告）：
1路DVI，1路HDMI，1路VGA ，2路CVBS，4路1/8" TRS 音频。
3、支持以下输出信号接口（可提供ilAC-MRA及CNAS认可检测机构提供的检测报告）：
4路网口输出，整机分辨率不低于520万像素，支持自定义分辨率，最宽不小于3840像素，最高不小于1536像素；1路1/4" TRS音频。
4、支持USB(TYPE B)，UART(RJ45)控制端口。
5、支持音频与视频信号进行关联，可实现视频信号与音频信号同步切换（可提供ilAC-MRA及CNAS认可检测机构提供的检测报告）。
★6、支持K-HDR功能：能够对图像进行实时处理，使得显示屏在播放普通SDR图像素材时可以实现HDR显示效果（可提供ilAC-MRA及CNAS认可检测机构提供的检测报告）。
7、支持EDID配置管理：支持EDID（Extended Display Identification Data，扩展显示识别数据）的读取、修改、自定义。
8、支持双画面显示：支持双画面显示：可以在显示屏上同时输出显示两个画面，画面位置和大小可以在输出范围内任意调整（可提供ilAC-MRA及CNAS认可检测机构提供的检测报告）。
★9、支持VGA校正功能：可对VGA输入信号产生的黑边及图像偏移进行校正。（可出具相应专利证书以及ilAC-MRA及CNAS认可机构出具的检测报告）
10、支持Super Resolution放大技术：视频补偿处理算法。画面缩小无尺寸限制，并保留图像细节，减轻画面放大多倍后产生的失焦现象 。
11、支持去黑边/剪裁功能：解决前端信号（尤其是VGA信号及非标准摄像头的输出信号）产生的黑边问题，针对任意信号源做任意裁剪（依旧保持满屏状态）。
12、支持通道保护：对设备输入、输出I/O接口进行保护，避免过电压、过电流的冲击；通道间相互独立，且彼此互补。
13、支持一键黑屏/蓝屏。 
14、支持亮度调节：实时、快捷进行屏体显示亮度调整。
15、支持导航设置 。
16、支持切换特效：在两个信号间进行切换时，具有淡入淡出的特效，不同类型的信号切换过程无黑屏、停顿、闪烁等现象（可提供ilAC-MRA及CNAS认可机构出具的检测报告）。
17、支持按键锁定，防止误操作。
18、设备可预存箱体文件信息，用户在进行箱体拼装调试时，只需通过设备的导航菜单，即可根据引导完成显示屏连接调试（可提供ilAC-MRA及CNAS认可机构出具的检测报告）。
★19、进行设备更换时，新的设备可直接读取已经设置好的接收卡上的参数进行自身参数适配，无需重新设置屏幕参数（可提供ilAC-MRA及CNAS认可机构出具的检测报告）。
★20、进行接收卡更换时，设备可直接下发正确参数给更换的接收卡，无需重新配置接收卡参数（可提供ilAC-MRA及CNAS认可机构出具的检测报告）。
★21、设备通过3C认证、FCC认证、CE认证、ROSH认证，并可提供相应证书。
★22、可提供设备软件著作权登记证书。</t>
  </si>
  <si>
    <t xml:space="preserve">控制电脑 </t>
  </si>
  <si>
    <t>带DVI2G独立显卡、I3处理器，4G硬盘</t>
  </si>
  <si>
    <t>工程布线</t>
  </si>
  <si>
    <t>4根(含备用1根)超六类网线（100米内）4平方铜芯电线两相电,排线，网线</t>
  </si>
  <si>
    <t>项</t>
  </si>
  <si>
    <t>结构</t>
  </si>
  <si>
    <t>10050显示屏专用铝材+4020方通</t>
  </si>
  <si>
    <t>平方</t>
  </si>
  <si>
    <t>安装费运输辅材</t>
  </si>
  <si>
    <t>屏幕安装 运输 质保</t>
  </si>
  <si>
    <t>青岩派出所文化墙清单</t>
  </si>
  <si>
    <t xml:space="preserve">  制作单位：贵州风雨传媒广告有限公司                                                         联系电话：15185052588</t>
  </si>
  <si>
    <t>名称</t>
  </si>
  <si>
    <t>材质</t>
  </si>
  <si>
    <t>规格</t>
  </si>
  <si>
    <t>数量</t>
  </si>
  <si>
    <t>单价</t>
  </si>
  <si>
    <t>金额</t>
  </si>
  <si>
    <t>附图</t>
  </si>
  <si>
    <t>楼梯文化墙
（五个坚持）</t>
  </si>
  <si>
    <t>2cmPVC+2mm亚克力UV背喷（两层）</t>
  </si>
  <si>
    <t>320x120cm</t>
  </si>
  <si>
    <t>面</t>
  </si>
  <si>
    <t>480/㎡</t>
  </si>
  <si>
    <t>防撞条</t>
  </si>
  <si>
    <t>斜纹膜</t>
  </si>
  <si>
    <t>101x12x2条
98x12x2条</t>
  </si>
  <si>
    <t>条</t>
  </si>
  <si>
    <t>二楼右边文化墙
（四个坚持）</t>
  </si>
  <si>
    <t>190x74cm</t>
  </si>
  <si>
    <t>二楼中间文化墙
（八大警务）</t>
  </si>
  <si>
    <t>220x84cm</t>
  </si>
  <si>
    <t>二楼中间文化墙水晶相框（八大警务）</t>
  </si>
  <si>
    <t>亚克力</t>
  </si>
  <si>
    <t>A5</t>
  </si>
  <si>
    <t>个</t>
  </si>
  <si>
    <t>A4</t>
  </si>
  <si>
    <t>演播室文化墙
（五个第一时间）</t>
  </si>
  <si>
    <t>240x130</t>
  </si>
  <si>
    <t>门牌</t>
  </si>
  <si>
    <t>8mm亚克力+亚克力UV</t>
  </si>
  <si>
    <t>34*15cm</t>
  </si>
  <si>
    <t>块</t>
  </si>
  <si>
    <t>总计</t>
  </si>
  <si>
    <t xml:space="preserve">客户签字：            </t>
  </si>
  <si>
    <t>青岩派出所文化墙验收清单</t>
  </si>
  <si>
    <t>二楼右边文化墙
（严实快细）</t>
  </si>
  <si>
    <t>签字：</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</si>
</sst>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RMB]General;[Red][DBNum2][$RMB]General"/>
    <numFmt numFmtId="177" formatCode="&quot;P&quot;\ General&quot;表贴全彩&quot;"/>
    <numFmt numFmtId="178" formatCode="General&quot;mm&quot;"/>
    <numFmt numFmtId="179" formatCode="0&quot;点/㎡&quot;"/>
    <numFmt numFmtId="180" formatCode="&quot;×&quot;General&quot;mm&quot;"/>
    <numFmt numFmtId="181" formatCode="&quot;净屏长：&quot;0&quot;张×&quot;"/>
    <numFmt numFmtId="182" formatCode="General&quot;m=&quot;"/>
    <numFmt numFmtId="183" formatCode="General&quot;m&quot;"/>
    <numFmt numFmtId="184" formatCode="&quot;净屏高：&quot;0&quot;张×&quot;"/>
    <numFmt numFmtId="185" formatCode="0.000&quot;m=&quot;"/>
    <numFmt numFmtId="186" formatCode="&quot;净屏高：&quot;General&quot;张×&quot;"/>
    <numFmt numFmtId="187" formatCode="0.00&quot;KW&quot;"/>
    <numFmt numFmtId="188" formatCode="0.00_ "/>
    <numFmt numFmtId="189" formatCode="0_ "/>
    <numFmt numFmtId="190" formatCode="0.00_);[Red]\(0.00\)"/>
    <numFmt numFmtId="191" formatCode="&quot;×&quot;General&quot;点&quot;"/>
    <numFmt numFmtId="192" formatCode="&quot;≥&quot;General\ &quot;米&quot;"/>
    <numFmt numFmtId="193" formatCode="General&quot;×&quot;"/>
    <numFmt numFmtId="194" formatCode="General&quot;=&quot;"/>
    <numFmt numFmtId="195" formatCode="0&quot;点&quot;"/>
    <numFmt numFmtId="196" formatCode="0.000&quot;㎡&quot;"/>
    <numFmt numFmtId="197" formatCode="General&quot;张×&quot;"/>
    <numFmt numFmtId="198" formatCode="General&quot;张=&quot;"/>
    <numFmt numFmtId="199" formatCode="General&quot;张&quot;"/>
  </numFmts>
  <fonts count="41">
    <font>
      <sz val="11"/>
      <color indexed="8"/>
      <name val="宋体"/>
      <charset val="134"/>
    </font>
    <font>
      <sz val="12"/>
      <color theme="1"/>
      <name val="宋体"/>
      <charset val="134"/>
      <scheme val="minor"/>
    </font>
    <font>
      <sz val="22"/>
      <color theme="1"/>
      <name val="黑体"/>
      <charset val="134"/>
    </font>
    <font>
      <sz val="13"/>
      <color theme="1"/>
      <name val="黑体"/>
      <charset val="134"/>
    </font>
    <font>
      <b/>
      <sz val="13"/>
      <color theme="1"/>
      <name val="宋体"/>
      <charset val="134"/>
      <scheme val="minor"/>
    </font>
    <font>
      <sz val="13"/>
      <color theme="1"/>
      <name val="宋体"/>
      <charset val="134"/>
      <scheme val="minor"/>
    </font>
    <font>
      <sz val="13"/>
      <name val="宋体"/>
      <charset val="134"/>
      <scheme val="minor"/>
    </font>
    <font>
      <b/>
      <sz val="12"/>
      <color theme="1"/>
      <name val="宋体"/>
      <charset val="134"/>
      <scheme val="minor"/>
    </font>
    <font>
      <sz val="18"/>
      <name val="宋体"/>
      <charset val="134"/>
      <scheme val="minor"/>
    </font>
    <font>
      <sz val="12"/>
      <color indexed="8"/>
      <name val="宋体"/>
      <charset val="134"/>
    </font>
    <font>
      <b/>
      <sz val="18"/>
      <name val="宋体"/>
      <charset val="134"/>
    </font>
    <font>
      <b/>
      <sz val="9"/>
      <color indexed="8"/>
      <name val="Arial"/>
      <charset val="0"/>
    </font>
    <font>
      <sz val="12"/>
      <name val="宋体"/>
      <charset val="134"/>
    </font>
    <font>
      <sz val="11"/>
      <name val="宋体"/>
      <charset val="134"/>
    </font>
    <font>
      <sz val="10.5"/>
      <name val="宋体"/>
      <charset val="134"/>
    </font>
    <font>
      <b/>
      <sz val="12"/>
      <color indexed="10"/>
      <name val="Arial"/>
      <charset val="0"/>
    </font>
    <font>
      <b/>
      <sz val="9"/>
      <color indexed="8"/>
      <name val="宋体"/>
      <charset val="134"/>
    </font>
    <font>
      <sz val="9"/>
      <color indexed="8"/>
      <name val="宋体"/>
      <charset val="134"/>
    </font>
    <font>
      <sz val="10"/>
      <color indexed="8"/>
      <name val="宋体"/>
      <charset val="134"/>
    </font>
    <font>
      <sz val="10"/>
      <name val="宋体"/>
      <charset val="134"/>
    </font>
    <font>
      <b/>
      <sz val="10.5"/>
      <name val="宋体"/>
      <charset val="134"/>
    </font>
    <font>
      <sz val="10.5"/>
      <color indexed="10"/>
      <name val="宋体"/>
      <charset val="134"/>
    </font>
    <font>
      <u/>
      <sz val="11"/>
      <color indexed="12"/>
      <name val="宋体"/>
      <charset val="0"/>
    </font>
    <font>
      <u/>
      <sz val="11"/>
      <color indexed="20"/>
      <name val="宋体"/>
      <charset val="0"/>
    </font>
    <font>
      <sz val="11"/>
      <color indexed="10"/>
      <name val="宋体"/>
      <charset val="0"/>
    </font>
    <font>
      <b/>
      <sz val="18"/>
      <color indexed="62"/>
      <name val="宋体"/>
      <charset val="134"/>
    </font>
    <font>
      <i/>
      <sz val="11"/>
      <color indexed="23"/>
      <name val="宋体"/>
      <charset val="0"/>
    </font>
    <font>
      <b/>
      <sz val="15"/>
      <color indexed="62"/>
      <name val="宋体"/>
      <charset val="134"/>
    </font>
    <font>
      <b/>
      <sz val="13"/>
      <color indexed="62"/>
      <name val="宋体"/>
      <charset val="134"/>
    </font>
    <font>
      <b/>
      <sz val="11"/>
      <color indexed="62"/>
      <name val="宋体"/>
      <charset val="134"/>
    </font>
    <font>
      <sz val="11"/>
      <color indexed="62"/>
      <name val="宋体"/>
      <charset val="0"/>
    </font>
    <font>
      <b/>
      <sz val="11"/>
      <color indexed="63"/>
      <name val="宋体"/>
      <charset val="0"/>
    </font>
    <font>
      <b/>
      <sz val="11"/>
      <color indexed="52"/>
      <name val="宋体"/>
      <charset val="0"/>
    </font>
    <font>
      <b/>
      <sz val="11"/>
      <color indexed="9"/>
      <name val="宋体"/>
      <charset val="0"/>
    </font>
    <font>
      <sz val="11"/>
      <color indexed="52"/>
      <name val="宋体"/>
      <charset val="0"/>
    </font>
    <font>
      <b/>
      <sz val="11"/>
      <color indexed="8"/>
      <name val="宋体"/>
      <charset val="0"/>
    </font>
    <font>
      <sz val="11"/>
      <color indexed="17"/>
      <name val="宋体"/>
      <charset val="0"/>
    </font>
    <font>
      <sz val="11"/>
      <color indexed="60"/>
      <name val="宋体"/>
      <charset val="0"/>
    </font>
    <font>
      <sz val="11"/>
      <color indexed="9"/>
      <name val="宋体"/>
      <charset val="0"/>
    </font>
    <font>
      <sz val="11"/>
      <color indexed="8"/>
      <name val="宋体"/>
      <charset val="0"/>
    </font>
    <font>
      <b/>
      <sz val="12"/>
      <color indexed="10"/>
      <name val="宋体"/>
      <charset val="134"/>
    </font>
  </fonts>
  <fills count="18">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29"/>
        <bgColor indexed="64"/>
      </patternFill>
    </fill>
    <fill>
      <patternFill patternType="solid">
        <fgColor indexed="43"/>
        <bgColor indexed="64"/>
      </patternFill>
    </fill>
    <fill>
      <patternFill patternType="solid">
        <fgColor indexed="49"/>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57"/>
        <bgColor indexed="64"/>
      </patternFill>
    </fill>
    <fill>
      <patternFill patternType="solid">
        <fgColor indexed="25"/>
        <bgColor indexed="64"/>
      </patternFill>
    </fill>
    <fill>
      <patternFill patternType="solid">
        <fgColor indexed="46"/>
        <bgColor indexed="64"/>
      </patternFill>
    </fill>
    <fill>
      <patternFill patternType="solid">
        <fgColor indexed="27"/>
        <bgColor indexed="64"/>
      </patternFill>
    </fill>
    <fill>
      <patternFill patternType="solid">
        <fgColor indexed="53"/>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2" borderId="11"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2" applyNumberFormat="0" applyFill="0" applyAlignment="0" applyProtection="0">
      <alignment vertical="center"/>
    </xf>
    <xf numFmtId="0" fontId="28" fillId="0" borderId="12" applyNumberFormat="0" applyFill="0" applyAlignment="0" applyProtection="0">
      <alignment vertical="center"/>
    </xf>
    <xf numFmtId="0" fontId="29" fillId="0" borderId="13" applyNumberFormat="0" applyFill="0" applyAlignment="0" applyProtection="0">
      <alignment vertical="center"/>
    </xf>
    <xf numFmtId="0" fontId="29" fillId="0" borderId="0" applyNumberFormat="0" applyFill="0" applyBorder="0" applyAlignment="0" applyProtection="0">
      <alignment vertical="center"/>
    </xf>
    <xf numFmtId="0" fontId="30" fillId="3" borderId="14" applyNumberFormat="0" applyAlignment="0" applyProtection="0">
      <alignment vertical="center"/>
    </xf>
    <xf numFmtId="0" fontId="31" fillId="4" borderId="15" applyNumberFormat="0" applyAlignment="0" applyProtection="0">
      <alignment vertical="center"/>
    </xf>
    <xf numFmtId="0" fontId="32" fillId="4" borderId="14" applyNumberFormat="0" applyAlignment="0" applyProtection="0">
      <alignment vertical="center"/>
    </xf>
    <xf numFmtId="0" fontId="33" fillId="5" borderId="16" applyNumberFormat="0" applyAlignment="0" applyProtection="0">
      <alignment vertical="center"/>
    </xf>
    <xf numFmtId="0" fontId="34" fillId="0" borderId="17" applyNumberFormat="0" applyFill="0" applyAlignment="0" applyProtection="0">
      <alignment vertical="center"/>
    </xf>
    <xf numFmtId="0" fontId="35" fillId="0" borderId="18" applyNumberFormat="0" applyFill="0" applyAlignment="0" applyProtection="0">
      <alignment vertical="center"/>
    </xf>
    <xf numFmtId="0" fontId="36"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39" fillId="11"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38" fillId="7" borderId="0" applyNumberFormat="0" applyBorder="0" applyAlignment="0" applyProtection="0">
      <alignment vertical="center"/>
    </xf>
    <xf numFmtId="0" fontId="38" fillId="13" borderId="0" applyNumberFormat="0" applyBorder="0" applyAlignment="0" applyProtection="0">
      <alignment vertical="center"/>
    </xf>
    <xf numFmtId="0" fontId="39" fillId="6" borderId="0" applyNumberFormat="0" applyBorder="0" applyAlignment="0" applyProtection="0">
      <alignment vertical="center"/>
    </xf>
    <xf numFmtId="0" fontId="39" fillId="6" borderId="0" applyNumberFormat="0" applyBorder="0" applyAlignment="0" applyProtection="0">
      <alignment vertical="center"/>
    </xf>
    <xf numFmtId="0" fontId="38" fillId="6"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39" fillId="15"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9" fillId="16" borderId="0" applyNumberFormat="0" applyBorder="0" applyAlignment="0" applyProtection="0">
      <alignment vertical="center"/>
    </xf>
    <xf numFmtId="0" fontId="39" fillId="11" borderId="0" applyNumberFormat="0" applyBorder="0" applyAlignment="0" applyProtection="0">
      <alignment vertical="center"/>
    </xf>
    <xf numFmtId="0" fontId="38" fillId="11" borderId="0" applyNumberFormat="0" applyBorder="0" applyAlignment="0" applyProtection="0">
      <alignment vertical="center"/>
    </xf>
    <xf numFmtId="0" fontId="38" fillId="17" borderId="0" applyNumberFormat="0" applyBorder="0" applyAlignment="0" applyProtection="0">
      <alignment vertical="center"/>
    </xf>
    <xf numFmtId="0" fontId="39" fillId="3" borderId="0" applyNumberFormat="0" applyBorder="0" applyAlignment="0" applyProtection="0">
      <alignment vertical="center"/>
    </xf>
    <xf numFmtId="0" fontId="39" fillId="3" borderId="0" applyNumberFormat="0" applyBorder="0" applyAlignment="0" applyProtection="0">
      <alignment vertical="center"/>
    </xf>
    <xf numFmtId="0" fontId="38" fillId="3" borderId="0" applyNumberFormat="0" applyBorder="0" applyAlignment="0" applyProtection="0">
      <alignment vertical="center"/>
    </xf>
  </cellStyleXfs>
  <cellXfs count="90">
    <xf numFmtId="0" fontId="0" fillId="0" borderId="0" xfId="0">
      <alignment vertical="center"/>
    </xf>
    <xf numFmtId="0" fontId="1" fillId="0" borderId="0" xfId="0" applyFont="1" applyFill="1" applyAlignment="1">
      <alignment vertical="center"/>
    </xf>
    <xf numFmtId="0" fontId="1"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2" fillId="0" borderId="0" xfId="0" applyFont="1" applyFill="1" applyAlignment="1">
      <alignment horizontal="center" vertical="center" wrapText="1"/>
    </xf>
    <xf numFmtId="0" fontId="3"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0" borderId="5" xfId="0" applyFont="1" applyFill="1" applyBorder="1" applyAlignment="1">
      <alignment horizontal="left" vertical="center" wrapText="1"/>
    </xf>
    <xf numFmtId="0" fontId="1" fillId="0" borderId="6" xfId="0" applyFont="1" applyFill="1" applyBorder="1" applyAlignment="1">
      <alignment horizontal="left" vertical="center" wrapText="1"/>
    </xf>
    <xf numFmtId="0" fontId="5" fillId="0" borderId="1" xfId="0" applyFont="1" applyFill="1" applyBorder="1" applyAlignment="1">
      <alignment vertical="center" wrapText="1"/>
    </xf>
    <xf numFmtId="0" fontId="1" fillId="0" borderId="7" xfId="0" applyFont="1" applyFill="1" applyBorder="1" applyAlignment="1">
      <alignment horizontal="left" vertical="center" wrapText="1"/>
    </xf>
    <xf numFmtId="0" fontId="1"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176" fontId="1" fillId="0" borderId="5" xfId="0" applyNumberFormat="1" applyFont="1" applyFill="1" applyBorder="1" applyAlignment="1">
      <alignment horizontal="center" vertical="center" wrapText="1"/>
    </xf>
    <xf numFmtId="176" fontId="1" fillId="0" borderId="6" xfId="0" applyNumberFormat="1" applyFont="1" applyFill="1" applyBorder="1" applyAlignment="1">
      <alignment horizontal="center" vertical="center" wrapText="1"/>
    </xf>
    <xf numFmtId="176" fontId="1" fillId="0" borderId="7"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0" fillId="0" borderId="0" xfId="0" applyFill="1">
      <alignment vertical="center"/>
    </xf>
    <xf numFmtId="0" fontId="9" fillId="0" borderId="0" xfId="0" applyFont="1" applyFill="1">
      <alignment vertical="center"/>
    </xf>
    <xf numFmtId="0" fontId="0" fillId="0" borderId="0" xfId="0" applyAlignment="1">
      <alignment vertical="center" wrapText="1"/>
    </xf>
    <xf numFmtId="0" fontId="10" fillId="0" borderId="8"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0" fontId="3" fillId="0" borderId="8" xfId="0" applyFont="1" applyFill="1" applyBorder="1" applyAlignment="1">
      <alignment horizontal="left" vertical="center" wrapText="1"/>
    </xf>
    <xf numFmtId="0" fontId="3" fillId="0" borderId="0" xfId="0" applyFont="1" applyFill="1" applyAlignment="1">
      <alignment horizontal="left" vertical="center" wrapText="1"/>
    </xf>
    <xf numFmtId="0" fontId="11" fillId="0" borderId="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2" fillId="0" borderId="1" xfId="0" applyFont="1" applyFill="1" applyBorder="1" applyAlignment="1">
      <alignment horizontal="center" vertical="center" shrinkToFit="1"/>
    </xf>
    <xf numFmtId="0" fontId="13" fillId="0" borderId="1" xfId="0" applyFont="1" applyFill="1" applyBorder="1" applyAlignment="1">
      <alignment horizontal="center" vertical="center" wrapText="1" shrinkToFit="1"/>
    </xf>
    <xf numFmtId="177" fontId="12" fillId="0" borderId="1" xfId="0" applyNumberFormat="1" applyFont="1" applyFill="1" applyBorder="1" applyAlignment="1">
      <alignment horizontal="center" vertical="center" shrinkToFit="1"/>
    </xf>
    <xf numFmtId="178" fontId="12" fillId="0" borderId="1" xfId="0" applyNumberFormat="1" applyFont="1" applyFill="1" applyBorder="1" applyAlignment="1">
      <alignment horizontal="center" vertical="center" shrinkToFit="1"/>
    </xf>
    <xf numFmtId="179" fontId="12" fillId="0" borderId="1" xfId="0" applyNumberFormat="1" applyFont="1" applyFill="1" applyBorder="1" applyAlignment="1">
      <alignment horizontal="center" vertical="center" shrinkToFit="1"/>
    </xf>
    <xf numFmtId="179" fontId="12" fillId="0" borderId="1" xfId="0" applyNumberFormat="1" applyFont="1" applyFill="1" applyBorder="1" applyAlignment="1">
      <alignment horizontal="center" vertical="center" wrapText="1" shrinkToFit="1"/>
    </xf>
    <xf numFmtId="1" fontId="12" fillId="0" borderId="1" xfId="0" applyNumberFormat="1" applyFont="1" applyFill="1" applyBorder="1" applyAlignment="1">
      <alignment horizontal="center" vertical="center" shrinkToFit="1"/>
    </xf>
    <xf numFmtId="180" fontId="12" fillId="0" borderId="1" xfId="0" applyNumberFormat="1" applyFont="1" applyFill="1" applyBorder="1" applyAlignment="1">
      <alignment horizontal="center" vertical="center" shrinkToFit="1"/>
    </xf>
    <xf numFmtId="181" fontId="14" fillId="0" borderId="1" xfId="0" applyNumberFormat="1" applyFont="1" applyFill="1" applyBorder="1" applyAlignment="1">
      <alignment horizontal="center" vertical="center" shrinkToFit="1"/>
    </xf>
    <xf numFmtId="182" fontId="12" fillId="0" borderId="1" xfId="0" applyNumberFormat="1" applyFont="1" applyFill="1" applyBorder="1" applyAlignment="1">
      <alignment horizontal="center" vertical="center" shrinkToFit="1"/>
    </xf>
    <xf numFmtId="183" fontId="14" fillId="0" borderId="1" xfId="0" applyNumberFormat="1" applyFont="1" applyFill="1" applyBorder="1" applyAlignment="1">
      <alignment horizontal="center" vertical="center"/>
    </xf>
    <xf numFmtId="183"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NumberFormat="1" applyFont="1" applyFill="1" applyBorder="1" applyAlignment="1">
      <alignment horizontal="center" vertical="center" shrinkToFit="1"/>
    </xf>
    <xf numFmtId="184" fontId="14" fillId="0" borderId="1" xfId="0" applyNumberFormat="1" applyFont="1" applyFill="1" applyBorder="1" applyAlignment="1">
      <alignment horizontal="center" vertical="center" shrinkToFit="1"/>
    </xf>
    <xf numFmtId="185" fontId="14" fillId="0" borderId="1" xfId="0" applyNumberFormat="1" applyFont="1" applyFill="1" applyBorder="1" applyAlignment="1">
      <alignment horizontal="center" vertical="center" shrinkToFit="1"/>
    </xf>
    <xf numFmtId="186" fontId="14" fillId="0" borderId="1" xfId="0" applyNumberFormat="1" applyFont="1" applyFill="1" applyBorder="1" applyAlignment="1">
      <alignment horizontal="center" vertical="center"/>
    </xf>
    <xf numFmtId="186" fontId="14" fillId="0" borderId="1" xfId="0" applyNumberFormat="1" applyFont="1" applyFill="1" applyBorder="1" applyAlignment="1">
      <alignment horizontal="center" vertical="center" wrapText="1"/>
    </xf>
    <xf numFmtId="187" fontId="14" fillId="0" borderId="1" xfId="0" applyNumberFormat="1" applyFont="1" applyFill="1" applyBorder="1" applyAlignment="1">
      <alignment horizontal="center" vertical="center"/>
    </xf>
    <xf numFmtId="187" fontId="14" fillId="0" borderId="1"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188" fontId="18" fillId="0" borderId="1" xfId="0" applyNumberFormat="1" applyFont="1" applyFill="1" applyBorder="1" applyAlignment="1">
      <alignment horizontal="center" vertical="center" wrapText="1"/>
    </xf>
    <xf numFmtId="0" fontId="18" fillId="0" borderId="5"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0" borderId="6" xfId="0" applyFont="1" applyFill="1" applyBorder="1" applyAlignment="1">
      <alignment horizontal="center" vertical="center" wrapText="1"/>
    </xf>
    <xf numFmtId="189" fontId="18" fillId="0" borderId="5" xfId="0" applyNumberFormat="1" applyFont="1" applyFill="1" applyBorder="1" applyAlignment="1">
      <alignment horizontal="center" vertical="center" wrapText="1"/>
    </xf>
    <xf numFmtId="189" fontId="18" fillId="0" borderId="7" xfId="0" applyNumberFormat="1" applyFont="1" applyFill="1" applyBorder="1" applyAlignment="1">
      <alignment horizontal="center" vertical="center" wrapText="1"/>
    </xf>
    <xf numFmtId="189" fontId="18"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Font="1" applyFill="1" applyBorder="1" applyAlignment="1">
      <alignment vertical="center" wrapText="1"/>
    </xf>
    <xf numFmtId="0" fontId="19"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190" fontId="19" fillId="0" borderId="5" xfId="0" applyNumberFormat="1" applyFont="1" applyFill="1" applyBorder="1" applyAlignment="1">
      <alignment horizontal="center" vertical="center" wrapText="1"/>
    </xf>
    <xf numFmtId="190" fontId="19" fillId="0" borderId="7" xfId="0" applyNumberFormat="1" applyFont="1" applyFill="1" applyBorder="1" applyAlignment="1">
      <alignment horizontal="center" vertical="center" wrapText="1"/>
    </xf>
    <xf numFmtId="191" fontId="12" fillId="0" borderId="1" xfId="0" applyNumberFormat="1" applyFont="1" applyFill="1" applyBorder="1" applyAlignment="1">
      <alignment horizontal="center" vertical="center" shrinkToFit="1"/>
    </xf>
    <xf numFmtId="49" fontId="12" fillId="0" borderId="1" xfId="0" applyNumberFormat="1" applyFont="1" applyFill="1" applyBorder="1" applyAlignment="1">
      <alignment horizontal="center" vertical="center" shrinkToFit="1"/>
    </xf>
    <xf numFmtId="192" fontId="12" fillId="0" borderId="1" xfId="0" applyNumberFormat="1" applyFont="1" applyFill="1" applyBorder="1" applyAlignment="1">
      <alignment horizontal="center" vertical="center" shrinkToFit="1"/>
    </xf>
    <xf numFmtId="193" fontId="20" fillId="0" borderId="1" xfId="0" applyNumberFormat="1" applyFont="1" applyFill="1" applyBorder="1" applyAlignment="1">
      <alignment horizontal="center" vertical="center" shrinkToFit="1"/>
    </xf>
    <xf numFmtId="194" fontId="20" fillId="0" borderId="1" xfId="0" applyNumberFormat="1" applyFont="1" applyFill="1" applyBorder="1" applyAlignment="1">
      <alignment horizontal="center" vertical="center" shrinkToFit="1"/>
    </xf>
    <xf numFmtId="195" fontId="20" fillId="0" borderId="1" xfId="0" applyNumberFormat="1" applyFont="1" applyFill="1" applyBorder="1" applyAlignment="1">
      <alignment horizontal="center" vertical="center" shrinkToFit="1"/>
    </xf>
    <xf numFmtId="193" fontId="14" fillId="0" borderId="1" xfId="0" applyNumberFormat="1" applyFont="1" applyFill="1" applyBorder="1" applyAlignment="1">
      <alignment horizontal="center" vertical="center" shrinkToFit="1"/>
    </xf>
    <xf numFmtId="194" fontId="14" fillId="0" borderId="1" xfId="0" applyNumberFormat="1" applyFont="1" applyFill="1" applyBorder="1" applyAlignment="1">
      <alignment horizontal="center" vertical="center" shrinkToFit="1"/>
    </xf>
    <xf numFmtId="196" fontId="21" fillId="0" borderId="1" xfId="0" applyNumberFormat="1" applyFont="1" applyFill="1" applyBorder="1" applyAlignment="1">
      <alignment horizontal="center" vertical="center" shrinkToFit="1"/>
    </xf>
    <xf numFmtId="197" fontId="14" fillId="0" borderId="1" xfId="0" applyNumberFormat="1" applyFont="1" applyFill="1" applyBorder="1" applyAlignment="1">
      <alignment horizontal="center" vertical="center" shrinkToFit="1"/>
    </xf>
    <xf numFmtId="198" fontId="14" fillId="0" borderId="1" xfId="0" applyNumberFormat="1" applyFont="1" applyFill="1" applyBorder="1" applyAlignment="1">
      <alignment horizontal="center" vertical="center" shrinkToFit="1"/>
    </xf>
    <xf numFmtId="199" fontId="14" fillId="0" borderId="1" xfId="0" applyNumberFormat="1" applyFont="1" applyFill="1" applyBorder="1" applyAlignment="1">
      <alignment horizontal="center" vertical="center" shrinkToFit="1"/>
    </xf>
    <xf numFmtId="0" fontId="16" fillId="0" borderId="1"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6" Type="http://schemas.openxmlformats.org/officeDocument/2006/relationships/image" Target="../media/image1.png"/><Relationship Id="rId5" Type="http://schemas.openxmlformats.org/officeDocument/2006/relationships/image" Target="../media/image6.jpeg"/><Relationship Id="rId4" Type="http://schemas.openxmlformats.org/officeDocument/2006/relationships/image" Target="../media/image5.jpeg"/><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121920</xdr:colOff>
      <xdr:row>11</xdr:row>
      <xdr:rowOff>72390</xdr:rowOff>
    </xdr:from>
    <xdr:to>
      <xdr:col>8</xdr:col>
      <xdr:colOff>1894840</xdr:colOff>
      <xdr:row>11</xdr:row>
      <xdr:rowOff>911225</xdr:rowOff>
    </xdr:to>
    <xdr:pic>
      <xdr:nvPicPr>
        <xdr:cNvPr id="3" name="图片 2" descr="56f943fbec2f76ab1a38de6ac994f07"/>
        <xdr:cNvPicPr>
          <a:picLocks noChangeAspect="1"/>
        </xdr:cNvPicPr>
      </xdr:nvPicPr>
      <xdr:blipFill>
        <a:blip r:embed="rId1"/>
        <a:stretch>
          <a:fillRect/>
        </a:stretch>
      </xdr:blipFill>
      <xdr:spPr>
        <a:xfrm>
          <a:off x="9380855" y="7492365"/>
          <a:ext cx="1772920" cy="83883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114300</xdr:colOff>
      <xdr:row>4</xdr:row>
      <xdr:rowOff>247015</xdr:rowOff>
    </xdr:from>
    <xdr:to>
      <xdr:col>8</xdr:col>
      <xdr:colOff>2035175</xdr:colOff>
      <xdr:row>4</xdr:row>
      <xdr:rowOff>1122045</xdr:rowOff>
    </xdr:to>
    <xdr:pic>
      <xdr:nvPicPr>
        <xdr:cNvPr id="3" name="图片 2" descr="92b0fdbfe96018b6cf0eb16b6c37a77"/>
        <xdr:cNvPicPr>
          <a:picLocks noChangeAspect="1"/>
        </xdr:cNvPicPr>
      </xdr:nvPicPr>
      <xdr:blipFill>
        <a:blip r:embed="rId1"/>
        <a:stretch>
          <a:fillRect/>
        </a:stretch>
      </xdr:blipFill>
      <xdr:spPr>
        <a:xfrm>
          <a:off x="8999855" y="2536190"/>
          <a:ext cx="1920875" cy="875030"/>
        </a:xfrm>
        <a:prstGeom prst="rect">
          <a:avLst/>
        </a:prstGeom>
      </xdr:spPr>
    </xdr:pic>
    <xdr:clientData/>
  </xdr:twoCellAnchor>
  <xdr:twoCellAnchor editAs="oneCell">
    <xdr:from>
      <xdr:col>8</xdr:col>
      <xdr:colOff>123825</xdr:colOff>
      <xdr:row>5</xdr:row>
      <xdr:rowOff>93980</xdr:rowOff>
    </xdr:from>
    <xdr:to>
      <xdr:col>8</xdr:col>
      <xdr:colOff>2012315</xdr:colOff>
      <xdr:row>5</xdr:row>
      <xdr:rowOff>1165225</xdr:rowOff>
    </xdr:to>
    <xdr:pic>
      <xdr:nvPicPr>
        <xdr:cNvPr id="4" name="图片 3" descr="dcf12d8d4e7b13eb806eea923e25c0d"/>
        <xdr:cNvPicPr>
          <a:picLocks noChangeAspect="1"/>
        </xdr:cNvPicPr>
      </xdr:nvPicPr>
      <xdr:blipFill>
        <a:blip r:embed="rId2"/>
        <a:stretch>
          <a:fillRect/>
        </a:stretch>
      </xdr:blipFill>
      <xdr:spPr>
        <a:xfrm>
          <a:off x="9009380" y="3716655"/>
          <a:ext cx="1888490" cy="1071245"/>
        </a:xfrm>
        <a:prstGeom prst="rect">
          <a:avLst/>
        </a:prstGeom>
      </xdr:spPr>
    </xdr:pic>
    <xdr:clientData/>
  </xdr:twoCellAnchor>
  <xdr:twoCellAnchor editAs="oneCell">
    <xdr:from>
      <xdr:col>8</xdr:col>
      <xdr:colOff>76200</xdr:colOff>
      <xdr:row>6</xdr:row>
      <xdr:rowOff>208915</xdr:rowOff>
    </xdr:from>
    <xdr:to>
      <xdr:col>8</xdr:col>
      <xdr:colOff>2059940</xdr:colOff>
      <xdr:row>6</xdr:row>
      <xdr:rowOff>1333500</xdr:rowOff>
    </xdr:to>
    <xdr:pic>
      <xdr:nvPicPr>
        <xdr:cNvPr id="5" name="图片 4" descr="0f81ec40daf10280c23630a417c048b"/>
        <xdr:cNvPicPr>
          <a:picLocks noChangeAspect="1"/>
        </xdr:cNvPicPr>
      </xdr:nvPicPr>
      <xdr:blipFill>
        <a:blip r:embed="rId3"/>
        <a:stretch>
          <a:fillRect/>
        </a:stretch>
      </xdr:blipFill>
      <xdr:spPr>
        <a:xfrm>
          <a:off x="8961755" y="5050790"/>
          <a:ext cx="1983740" cy="1124585"/>
        </a:xfrm>
        <a:prstGeom prst="rect">
          <a:avLst/>
        </a:prstGeom>
      </xdr:spPr>
    </xdr:pic>
    <xdr:clientData/>
  </xdr:twoCellAnchor>
  <xdr:twoCellAnchor editAs="oneCell">
    <xdr:from>
      <xdr:col>8</xdr:col>
      <xdr:colOff>123825</xdr:colOff>
      <xdr:row>7</xdr:row>
      <xdr:rowOff>533400</xdr:rowOff>
    </xdr:from>
    <xdr:to>
      <xdr:col>8</xdr:col>
      <xdr:colOff>2048510</xdr:colOff>
      <xdr:row>9</xdr:row>
      <xdr:rowOff>300355</xdr:rowOff>
    </xdr:to>
    <xdr:pic>
      <xdr:nvPicPr>
        <xdr:cNvPr id="6" name="图片 5" descr="41e40cd18682a4ec0dfb6ab2301706a"/>
        <xdr:cNvPicPr>
          <a:picLocks noChangeAspect="1"/>
        </xdr:cNvPicPr>
      </xdr:nvPicPr>
      <xdr:blipFill>
        <a:blip r:embed="rId4"/>
        <a:srcRect r="11961"/>
        <a:stretch>
          <a:fillRect/>
        </a:stretch>
      </xdr:blipFill>
      <xdr:spPr>
        <a:xfrm>
          <a:off x="9009380" y="6937375"/>
          <a:ext cx="1924685" cy="998855"/>
        </a:xfrm>
        <a:prstGeom prst="rect">
          <a:avLst/>
        </a:prstGeom>
      </xdr:spPr>
    </xdr:pic>
    <xdr:clientData/>
  </xdr:twoCellAnchor>
  <xdr:twoCellAnchor editAs="oneCell">
    <xdr:from>
      <xdr:col>8</xdr:col>
      <xdr:colOff>114300</xdr:colOff>
      <xdr:row>10</xdr:row>
      <xdr:rowOff>151130</xdr:rowOff>
    </xdr:from>
    <xdr:to>
      <xdr:col>8</xdr:col>
      <xdr:colOff>2026920</xdr:colOff>
      <xdr:row>10</xdr:row>
      <xdr:rowOff>1167765</xdr:rowOff>
    </xdr:to>
    <xdr:pic>
      <xdr:nvPicPr>
        <xdr:cNvPr id="7" name="图片 6" descr="ffe49c7a4d704872de144369b884736"/>
        <xdr:cNvPicPr>
          <a:picLocks noChangeAspect="1"/>
        </xdr:cNvPicPr>
      </xdr:nvPicPr>
      <xdr:blipFill>
        <a:blip r:embed="rId5"/>
        <a:srcRect l="8147" r="5968"/>
        <a:stretch>
          <a:fillRect/>
        </a:stretch>
      </xdr:blipFill>
      <xdr:spPr>
        <a:xfrm>
          <a:off x="8999855" y="8485505"/>
          <a:ext cx="1912620" cy="1016635"/>
        </a:xfrm>
        <a:prstGeom prst="rect">
          <a:avLst/>
        </a:prstGeom>
      </xdr:spPr>
    </xdr:pic>
    <xdr:clientData/>
  </xdr:twoCellAnchor>
  <xdr:twoCellAnchor editAs="oneCell">
    <xdr:from>
      <xdr:col>8</xdr:col>
      <xdr:colOff>94615</xdr:colOff>
      <xdr:row>11</xdr:row>
      <xdr:rowOff>248285</xdr:rowOff>
    </xdr:from>
    <xdr:to>
      <xdr:col>8</xdr:col>
      <xdr:colOff>1867535</xdr:colOff>
      <xdr:row>11</xdr:row>
      <xdr:rowOff>1087120</xdr:rowOff>
    </xdr:to>
    <xdr:pic>
      <xdr:nvPicPr>
        <xdr:cNvPr id="8" name="图片 7" descr="56f943fbec2f76ab1a38de6ac994f07"/>
        <xdr:cNvPicPr>
          <a:picLocks noChangeAspect="1"/>
        </xdr:cNvPicPr>
      </xdr:nvPicPr>
      <xdr:blipFill>
        <a:blip r:embed="rId6"/>
        <a:stretch>
          <a:fillRect/>
        </a:stretch>
      </xdr:blipFill>
      <xdr:spPr>
        <a:xfrm>
          <a:off x="8980170" y="9916160"/>
          <a:ext cx="1772920" cy="8388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2"/>
  <sheetViews>
    <sheetView tabSelected="1" zoomScale="115" zoomScaleNormal="115" topLeftCell="A5" workbookViewId="0">
      <selection activeCell="K16" sqref="K16"/>
    </sheetView>
  </sheetViews>
  <sheetFormatPr defaultColWidth="9" defaultRowHeight="13.5"/>
  <cols>
    <col min="5" max="5" width="6.5" style="29" customWidth="1"/>
    <col min="6" max="6" width="87.7166666666667" customWidth="1"/>
    <col min="7" max="7" width="8.75" customWidth="1"/>
    <col min="8" max="8" width="2.875" customWidth="1"/>
    <col min="9" max="9" width="8.475" customWidth="1"/>
  </cols>
  <sheetData>
    <row r="1" ht="49" customHeight="1" spans="1:9">
      <c r="A1" s="30" t="s">
        <v>0</v>
      </c>
      <c r="B1" s="31"/>
      <c r="C1" s="31"/>
      <c r="D1" s="31"/>
      <c r="E1" s="32"/>
      <c r="F1" s="31"/>
      <c r="G1" s="31"/>
      <c r="H1" s="31"/>
      <c r="I1" s="31"/>
    </row>
    <row r="2" ht="49" customHeight="1" spans="1:9">
      <c r="A2" s="33"/>
      <c r="B2" s="34"/>
      <c r="C2" s="34"/>
      <c r="D2" s="34"/>
      <c r="E2" s="34"/>
      <c r="F2" s="34"/>
      <c r="G2" s="34"/>
      <c r="H2" s="34"/>
      <c r="I2" s="34"/>
    </row>
    <row r="3" ht="30" customHeight="1" spans="1:9">
      <c r="A3" s="35" t="s">
        <v>1</v>
      </c>
      <c r="B3" s="36"/>
      <c r="C3" s="36"/>
      <c r="D3" s="36"/>
      <c r="E3" s="36"/>
      <c r="F3" s="36"/>
      <c r="G3" s="36"/>
      <c r="H3" s="36"/>
      <c r="I3" s="36"/>
    </row>
    <row r="4" s="27" customFormat="1" ht="20" customHeight="1" spans="1:12">
      <c r="A4" s="37" t="s">
        <v>2</v>
      </c>
      <c r="B4" s="37"/>
      <c r="C4" s="37" t="s">
        <v>3</v>
      </c>
      <c r="D4" s="38" t="s">
        <v>4</v>
      </c>
      <c r="E4" s="38"/>
      <c r="F4" s="37" t="s">
        <v>5</v>
      </c>
      <c r="G4" s="37"/>
      <c r="H4" s="37" t="s">
        <v>6</v>
      </c>
      <c r="I4" s="37"/>
      <c r="J4" s="37" t="s">
        <v>7</v>
      </c>
      <c r="K4" s="37" t="s">
        <v>8</v>
      </c>
      <c r="L4" s="37" t="s">
        <v>9</v>
      </c>
    </row>
    <row r="5" s="28" customFormat="1" ht="20" customHeight="1" spans="1:12">
      <c r="A5" s="39">
        <v>1.86</v>
      </c>
      <c r="B5" s="39"/>
      <c r="C5" s="40">
        <v>1.86</v>
      </c>
      <c r="D5" s="41">
        <f>1000000/C5/C5</f>
        <v>289050.757312984</v>
      </c>
      <c r="E5" s="42"/>
      <c r="F5" s="43">
        <v>320</v>
      </c>
      <c r="G5" s="44">
        <v>160</v>
      </c>
      <c r="H5" s="37">
        <v>172</v>
      </c>
      <c r="I5" s="77">
        <v>86</v>
      </c>
      <c r="J5" s="37" t="s">
        <v>10</v>
      </c>
      <c r="K5" s="78" t="s">
        <v>11</v>
      </c>
      <c r="L5" s="79">
        <v>1.86</v>
      </c>
    </row>
    <row r="6" s="27" customFormat="1" ht="20" customHeight="1" spans="1:12">
      <c r="A6" s="45">
        <v>11</v>
      </c>
      <c r="B6" s="45"/>
      <c r="C6" s="46">
        <f>F5/1000</f>
        <v>0.32</v>
      </c>
      <c r="D6" s="47">
        <f>A6*C6</f>
        <v>3.52</v>
      </c>
      <c r="E6" s="48"/>
      <c r="F6" s="47"/>
      <c r="G6" s="49"/>
      <c r="H6" s="50" t="s">
        <v>12</v>
      </c>
      <c r="I6" s="50"/>
      <c r="J6" s="80">
        <v>1892</v>
      </c>
      <c r="K6" s="81">
        <v>946</v>
      </c>
      <c r="L6" s="82">
        <v>1789832</v>
      </c>
    </row>
    <row r="7" s="27" customFormat="1" ht="20" customHeight="1" spans="1:12">
      <c r="A7" s="51">
        <v>11</v>
      </c>
      <c r="B7" s="51"/>
      <c r="C7" s="52">
        <f>G5/1000</f>
        <v>0.16</v>
      </c>
      <c r="D7" s="47">
        <f>A7*C7</f>
        <v>1.76</v>
      </c>
      <c r="E7" s="48"/>
      <c r="F7" s="47"/>
      <c r="G7" s="49"/>
      <c r="H7" s="50" t="s">
        <v>13</v>
      </c>
      <c r="I7" s="50"/>
      <c r="J7" s="83">
        <v>3.52</v>
      </c>
      <c r="K7" s="84">
        <v>1.76</v>
      </c>
      <c r="L7" s="85">
        <v>6.1952</v>
      </c>
    </row>
    <row r="8" s="27" customFormat="1" ht="20" customHeight="1" spans="1:12">
      <c r="A8" s="53" t="s">
        <v>14</v>
      </c>
      <c r="B8" s="53"/>
      <c r="C8" s="53"/>
      <c r="D8" s="53"/>
      <c r="E8" s="54"/>
      <c r="F8" s="53"/>
      <c r="G8" s="49"/>
      <c r="H8" s="50" t="s">
        <v>15</v>
      </c>
      <c r="I8" s="50"/>
      <c r="J8" s="83">
        <v>3.62</v>
      </c>
      <c r="K8" s="83">
        <v>1.86</v>
      </c>
      <c r="L8" s="85">
        <v>6.7332</v>
      </c>
    </row>
    <row r="9" s="27" customFormat="1" ht="20" customHeight="1" spans="1:12">
      <c r="A9" s="53" t="s">
        <v>16</v>
      </c>
      <c r="B9" s="53"/>
      <c r="C9" s="55">
        <v>4.2</v>
      </c>
      <c r="D9" s="55"/>
      <c r="E9" s="56"/>
      <c r="F9" s="55"/>
      <c r="G9" s="49"/>
      <c r="H9" s="50" t="s">
        <v>17</v>
      </c>
      <c r="I9" s="50"/>
      <c r="J9" s="86">
        <v>11</v>
      </c>
      <c r="K9" s="87">
        <v>11</v>
      </c>
      <c r="L9" s="88">
        <v>121</v>
      </c>
    </row>
    <row r="10" s="27" customFormat="1" ht="20" customHeight="1" spans="1:12">
      <c r="A10" s="53" t="s">
        <v>18</v>
      </c>
      <c r="B10" s="53"/>
      <c r="C10" s="55">
        <f>C9*0.65</f>
        <v>2.73</v>
      </c>
      <c r="D10" s="55"/>
      <c r="E10" s="56"/>
      <c r="F10" s="55"/>
      <c r="G10" s="49"/>
      <c r="H10" s="50" t="s">
        <v>19</v>
      </c>
      <c r="I10" s="50"/>
      <c r="J10" s="88">
        <v>2</v>
      </c>
      <c r="K10" s="87"/>
      <c r="L10" s="88"/>
    </row>
    <row r="11" s="27" customFormat="1" ht="20" customHeight="1" spans="1:9">
      <c r="A11" s="57" t="s">
        <v>20</v>
      </c>
      <c r="B11" s="57"/>
      <c r="C11" s="57"/>
      <c r="D11" s="57"/>
      <c r="E11" s="57"/>
      <c r="F11" s="57"/>
      <c r="G11" s="57"/>
      <c r="H11" s="57"/>
      <c r="I11" s="57"/>
    </row>
    <row r="12" s="27" customFormat="1" ht="20" customHeight="1" spans="1:9">
      <c r="A12" s="58" t="s">
        <v>21</v>
      </c>
      <c r="B12" s="58" t="s">
        <v>22</v>
      </c>
      <c r="C12" s="58"/>
      <c r="D12" s="58" t="s">
        <v>23</v>
      </c>
      <c r="E12" s="58"/>
      <c r="F12" s="58"/>
      <c r="G12" s="58" t="s">
        <v>24</v>
      </c>
      <c r="H12" s="58"/>
      <c r="I12" s="89" t="s">
        <v>25</v>
      </c>
    </row>
    <row r="13" s="27" customFormat="1" ht="20" customHeight="1" spans="1:9">
      <c r="A13" s="59">
        <v>1</v>
      </c>
      <c r="B13" s="60" t="s">
        <v>26</v>
      </c>
      <c r="C13" s="60"/>
      <c r="D13" s="60" t="s">
        <v>27</v>
      </c>
      <c r="E13" s="60"/>
      <c r="F13" s="60"/>
      <c r="G13" s="61">
        <v>121</v>
      </c>
      <c r="H13" s="61"/>
      <c r="I13" s="60" t="s">
        <v>28</v>
      </c>
    </row>
    <row r="14" s="27" customFormat="1" ht="20" customHeight="1" spans="1:9">
      <c r="A14" s="59">
        <v>2</v>
      </c>
      <c r="B14" s="62" t="s">
        <v>29</v>
      </c>
      <c r="C14" s="63"/>
      <c r="D14" s="62" t="s">
        <v>27</v>
      </c>
      <c r="E14" s="64"/>
      <c r="F14" s="63"/>
      <c r="G14" s="65">
        <v>2</v>
      </c>
      <c r="H14" s="66"/>
      <c r="I14" s="60" t="s">
        <v>28</v>
      </c>
    </row>
    <row r="15" s="27" customFormat="1" ht="20" customHeight="1" spans="1:9">
      <c r="A15" s="59">
        <v>3</v>
      </c>
      <c r="B15" s="60" t="s">
        <v>30</v>
      </c>
      <c r="C15" s="60"/>
      <c r="D15" s="60" t="s">
        <v>31</v>
      </c>
      <c r="E15" s="60"/>
      <c r="F15" s="60"/>
      <c r="G15" s="67">
        <v>21</v>
      </c>
      <c r="H15" s="67"/>
      <c r="I15" s="60" t="s">
        <v>32</v>
      </c>
    </row>
    <row r="16" s="27" customFormat="1" ht="20" customHeight="1" spans="1:9">
      <c r="A16" s="59">
        <v>4</v>
      </c>
      <c r="B16" s="60" t="s">
        <v>33</v>
      </c>
      <c r="C16" s="60"/>
      <c r="D16" s="60"/>
      <c r="E16" s="60"/>
      <c r="F16" s="60"/>
      <c r="G16" s="60">
        <v>1</v>
      </c>
      <c r="H16" s="60"/>
      <c r="I16" s="60" t="s">
        <v>34</v>
      </c>
    </row>
    <row r="17" s="27" customFormat="1" ht="408" customHeight="1" spans="1:9">
      <c r="A17" s="59">
        <v>5</v>
      </c>
      <c r="B17" s="60" t="s">
        <v>35</v>
      </c>
      <c r="C17" s="60" t="s">
        <v>36</v>
      </c>
      <c r="D17" s="68" t="s">
        <v>37</v>
      </c>
      <c r="E17" s="68"/>
      <c r="F17" s="68"/>
      <c r="G17" s="60">
        <v>11</v>
      </c>
      <c r="H17" s="60"/>
      <c r="I17" s="60" t="s">
        <v>28</v>
      </c>
    </row>
    <row r="18" s="27" customFormat="1" ht="409" customHeight="1" spans="1:9">
      <c r="A18" s="59">
        <v>6</v>
      </c>
      <c r="B18" s="60"/>
      <c r="C18" s="69" t="s">
        <v>38</v>
      </c>
      <c r="D18" s="70" t="s">
        <v>39</v>
      </c>
      <c r="E18" s="70"/>
      <c r="F18" s="70"/>
      <c r="G18" s="71">
        <v>1</v>
      </c>
      <c r="H18" s="71"/>
      <c r="I18" s="71" t="s">
        <v>32</v>
      </c>
    </row>
    <row r="19" s="27" customFormat="1" ht="51" customHeight="1" spans="1:9">
      <c r="A19" s="59">
        <v>7</v>
      </c>
      <c r="B19" s="60" t="s">
        <v>40</v>
      </c>
      <c r="C19" s="60"/>
      <c r="D19" s="60" t="s">
        <v>41</v>
      </c>
      <c r="E19" s="60"/>
      <c r="F19" s="60"/>
      <c r="G19" s="60">
        <v>0</v>
      </c>
      <c r="H19" s="60"/>
      <c r="I19" s="60" t="s">
        <v>32</v>
      </c>
    </row>
    <row r="20" s="27" customFormat="1" ht="35" customHeight="1" spans="1:9">
      <c r="A20" s="59">
        <v>8</v>
      </c>
      <c r="B20" s="60" t="s">
        <v>42</v>
      </c>
      <c r="C20" s="60"/>
      <c r="D20" s="71" t="s">
        <v>43</v>
      </c>
      <c r="E20" s="71"/>
      <c r="F20" s="71"/>
      <c r="G20" s="71">
        <v>1</v>
      </c>
      <c r="H20" s="71"/>
      <c r="I20" s="71" t="s">
        <v>44</v>
      </c>
    </row>
    <row r="21" s="27" customFormat="1" ht="20" customHeight="1" spans="1:9">
      <c r="A21" s="59">
        <v>9</v>
      </c>
      <c r="B21" s="62" t="s">
        <v>45</v>
      </c>
      <c r="C21" s="63"/>
      <c r="D21" s="72" t="s">
        <v>46</v>
      </c>
      <c r="E21" s="73"/>
      <c r="F21" s="74"/>
      <c r="G21" s="72">
        <v>6.73</v>
      </c>
      <c r="H21" s="74"/>
      <c r="I21" s="71" t="s">
        <v>47</v>
      </c>
    </row>
    <row r="22" s="27" customFormat="1" ht="20" customHeight="1" spans="1:9">
      <c r="A22" s="59">
        <v>10</v>
      </c>
      <c r="B22" s="62" t="s">
        <v>48</v>
      </c>
      <c r="C22" s="63"/>
      <c r="D22" s="72" t="s">
        <v>49</v>
      </c>
      <c r="E22" s="73"/>
      <c r="F22" s="74"/>
      <c r="G22" s="75">
        <v>6.2</v>
      </c>
      <c r="H22" s="76"/>
      <c r="I22" s="71" t="s">
        <v>47</v>
      </c>
    </row>
  </sheetData>
  <mergeCells count="56">
    <mergeCell ref="A1:I1"/>
    <mergeCell ref="A2:I2"/>
    <mergeCell ref="A3:I3"/>
    <mergeCell ref="A4:B4"/>
    <mergeCell ref="D4:E4"/>
    <mergeCell ref="F4:G4"/>
    <mergeCell ref="H4:I4"/>
    <mergeCell ref="A5:B5"/>
    <mergeCell ref="D5:E5"/>
    <mergeCell ref="A6:B6"/>
    <mergeCell ref="D6:F6"/>
    <mergeCell ref="H6:I6"/>
    <mergeCell ref="A7:B7"/>
    <mergeCell ref="D7:F7"/>
    <mergeCell ref="H7:I7"/>
    <mergeCell ref="A8:F8"/>
    <mergeCell ref="H8:I8"/>
    <mergeCell ref="A9:B9"/>
    <mergeCell ref="C9:F9"/>
    <mergeCell ref="H9:I9"/>
    <mergeCell ref="A10:B10"/>
    <mergeCell ref="C10:F10"/>
    <mergeCell ref="H10:I10"/>
    <mergeCell ref="A11:I11"/>
    <mergeCell ref="B12:C12"/>
    <mergeCell ref="D12:F12"/>
    <mergeCell ref="G12:H12"/>
    <mergeCell ref="B13:C13"/>
    <mergeCell ref="D13:F13"/>
    <mergeCell ref="G13:H13"/>
    <mergeCell ref="B14:C14"/>
    <mergeCell ref="D14:F14"/>
    <mergeCell ref="G14:H14"/>
    <mergeCell ref="B15:C15"/>
    <mergeCell ref="D15:F15"/>
    <mergeCell ref="G15:H15"/>
    <mergeCell ref="B16:C16"/>
    <mergeCell ref="D16:F16"/>
    <mergeCell ref="G16:H16"/>
    <mergeCell ref="D17:F17"/>
    <mergeCell ref="G17:H17"/>
    <mergeCell ref="D18:F18"/>
    <mergeCell ref="G18:H18"/>
    <mergeCell ref="B19:C19"/>
    <mergeCell ref="D19:F19"/>
    <mergeCell ref="G19:H19"/>
    <mergeCell ref="B20:C20"/>
    <mergeCell ref="D20:F20"/>
    <mergeCell ref="G20:H20"/>
    <mergeCell ref="B21:C21"/>
    <mergeCell ref="D21:F21"/>
    <mergeCell ref="G21:H21"/>
    <mergeCell ref="B22:C22"/>
    <mergeCell ref="D22:F22"/>
    <mergeCell ref="G22:H22"/>
    <mergeCell ref="B17:B18"/>
  </mergeCells>
  <pageMargins left="0.699305555555556" right="0.699305555555556" top="0.354166666666667" bottom="0.75" header="0.3" footer="0.3"/>
  <pageSetup paperSize="9" scale="49" fitToHeight="0"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2"/>
  <sheetViews>
    <sheetView zoomScale="115" zoomScaleNormal="115" topLeftCell="B1" workbookViewId="0">
      <selection activeCell="O6" sqref="O6"/>
    </sheetView>
  </sheetViews>
  <sheetFormatPr defaultColWidth="9" defaultRowHeight="14.25"/>
  <cols>
    <col min="1" max="1" width="7.85833333333333" style="2" customWidth="1"/>
    <col min="2" max="2" width="20.4666666666667" style="2" customWidth="1"/>
    <col min="3" max="3" width="21.85" style="2" customWidth="1"/>
    <col min="4" max="4" width="22.5" style="2" customWidth="1"/>
    <col min="5" max="6" width="10.825" style="2" customWidth="1"/>
    <col min="7" max="7" width="11.5166666666667" style="2" customWidth="1"/>
    <col min="8" max="8" width="15.6666666666667" style="2" customWidth="1"/>
    <col min="9" max="9" width="26.0833333333333" style="3" customWidth="1"/>
    <col min="10" max="16384" width="9" style="1"/>
  </cols>
  <sheetData>
    <row r="1" s="1" customFormat="1" spans="1:9">
      <c r="A1" s="4" t="s">
        <v>50</v>
      </c>
      <c r="B1" s="4"/>
      <c r="C1" s="4"/>
      <c r="D1" s="4"/>
      <c r="E1" s="4"/>
      <c r="F1" s="4"/>
      <c r="G1" s="4"/>
      <c r="H1" s="4"/>
      <c r="I1" s="4"/>
    </row>
    <row r="2" s="1" customFormat="1" ht="56" customHeight="1" spans="1:9">
      <c r="A2" s="4"/>
      <c r="B2" s="4"/>
      <c r="C2" s="4"/>
      <c r="D2" s="4"/>
      <c r="E2" s="4"/>
      <c r="F2" s="4"/>
      <c r="G2" s="4"/>
      <c r="H2" s="4"/>
      <c r="I2" s="4"/>
    </row>
    <row r="3" s="1" customFormat="1" ht="56" customHeight="1" spans="1:9">
      <c r="A3" s="5" t="s">
        <v>51</v>
      </c>
      <c r="B3" s="5"/>
      <c r="C3" s="5"/>
      <c r="D3" s="5"/>
      <c r="E3" s="5"/>
      <c r="F3" s="5"/>
      <c r="G3" s="5"/>
      <c r="H3" s="5"/>
      <c r="I3" s="5"/>
    </row>
    <row r="4" s="1" customFormat="1" ht="54" customHeight="1" spans="1:9">
      <c r="A4" s="17" t="s">
        <v>21</v>
      </c>
      <c r="B4" s="17" t="s">
        <v>52</v>
      </c>
      <c r="C4" s="17" t="s">
        <v>53</v>
      </c>
      <c r="D4" s="17" t="s">
        <v>54</v>
      </c>
      <c r="E4" s="17" t="s">
        <v>25</v>
      </c>
      <c r="F4" s="17" t="s">
        <v>55</v>
      </c>
      <c r="G4" s="17" t="s">
        <v>56</v>
      </c>
      <c r="H4" s="17" t="s">
        <v>57</v>
      </c>
      <c r="I4" s="17" t="s">
        <v>58</v>
      </c>
    </row>
    <row r="5" s="1" customFormat="1" ht="73" customHeight="1" spans="1:9">
      <c r="A5" s="3">
        <v>1</v>
      </c>
      <c r="B5" s="3" t="s">
        <v>59</v>
      </c>
      <c r="C5" s="3" t="s">
        <v>60</v>
      </c>
      <c r="D5" s="3" t="s">
        <v>61</v>
      </c>
      <c r="E5" s="3" t="s">
        <v>62</v>
      </c>
      <c r="F5" s="3">
        <v>1</v>
      </c>
      <c r="G5" s="3" t="s">
        <v>63</v>
      </c>
      <c r="H5" s="3">
        <v>1843</v>
      </c>
      <c r="I5" s="3" t="str">
        <f>_xlfn.DISPIMG("ID_B04643387532431D92872427742A6E0F",1)</f>
        <v>=DISPIMG("ID_B04643387532431D92872427742A6E0F",1)</v>
      </c>
    </row>
    <row r="6" s="1" customFormat="1" ht="96" customHeight="1" spans="1:9">
      <c r="A6" s="3">
        <v>2</v>
      </c>
      <c r="B6" s="3" t="s">
        <v>64</v>
      </c>
      <c r="C6" s="3" t="s">
        <v>65</v>
      </c>
      <c r="D6" s="3" t="s">
        <v>66</v>
      </c>
      <c r="E6" s="3" t="s">
        <v>67</v>
      </c>
      <c r="F6" s="3">
        <v>4</v>
      </c>
      <c r="G6" s="3">
        <v>10</v>
      </c>
      <c r="H6" s="3">
        <f t="shared" ref="H5:H11" si="0">G6*F6</f>
        <v>40</v>
      </c>
      <c r="I6" s="3" t="str">
        <f>_xlfn.DISPIMG("ID_B13E858C0C0843ABB5672EEEDE695BA7",1)</f>
        <v>=DISPIMG("ID_B13E858C0C0843ABB5672EEEDE695BA7",1)</v>
      </c>
    </row>
    <row r="7" s="1" customFormat="1" ht="60" customHeight="1" spans="1:9">
      <c r="A7" s="3">
        <v>3</v>
      </c>
      <c r="B7" s="3" t="s">
        <v>68</v>
      </c>
      <c r="C7" s="3" t="s">
        <v>60</v>
      </c>
      <c r="D7" s="3" t="s">
        <v>69</v>
      </c>
      <c r="E7" s="3" t="s">
        <v>62</v>
      </c>
      <c r="F7" s="3">
        <v>1</v>
      </c>
      <c r="G7" s="3" t="s">
        <v>63</v>
      </c>
      <c r="H7" s="3">
        <v>674</v>
      </c>
      <c r="I7" s="25" t="str">
        <f>_xlfn.DISPIMG("ID_41695D8BEFED47A594E70AFFA9462126",1)</f>
        <v>=DISPIMG("ID_41695D8BEFED47A594E70AFFA9462126",1)</v>
      </c>
    </row>
    <row r="8" s="1" customFormat="1" ht="34" customHeight="1" spans="1:9">
      <c r="A8" s="18">
        <v>4</v>
      </c>
      <c r="B8" s="3" t="s">
        <v>70</v>
      </c>
      <c r="C8" s="3" t="s">
        <v>60</v>
      </c>
      <c r="D8" s="3" t="s">
        <v>71</v>
      </c>
      <c r="E8" s="3" t="s">
        <v>62</v>
      </c>
      <c r="F8" s="3">
        <v>1</v>
      </c>
      <c r="G8" s="3" t="s">
        <v>63</v>
      </c>
      <c r="H8" s="3">
        <v>887</v>
      </c>
      <c r="I8" s="18" t="str">
        <f>_xlfn.DISPIMG("ID_8581A513226C421895E613BE36217D71",1)</f>
        <v>=DISPIMG("ID_8581A513226C421895E613BE36217D71",1)</v>
      </c>
    </row>
    <row r="9" s="1" customFormat="1" ht="28" customHeight="1" spans="1:9">
      <c r="A9" s="19"/>
      <c r="B9" s="3" t="s">
        <v>72</v>
      </c>
      <c r="C9" s="3" t="s">
        <v>73</v>
      </c>
      <c r="D9" s="3" t="s">
        <v>74</v>
      </c>
      <c r="E9" s="3" t="s">
        <v>75</v>
      </c>
      <c r="F9" s="3">
        <v>8</v>
      </c>
      <c r="G9" s="3">
        <v>6</v>
      </c>
      <c r="H9" s="3">
        <f t="shared" si="0"/>
        <v>48</v>
      </c>
      <c r="I9" s="19"/>
    </row>
    <row r="10" s="1" customFormat="1" ht="34" customHeight="1" spans="1:9">
      <c r="A10" s="20"/>
      <c r="B10" s="3" t="s">
        <v>72</v>
      </c>
      <c r="C10" s="3" t="s">
        <v>73</v>
      </c>
      <c r="D10" s="3" t="s">
        <v>76</v>
      </c>
      <c r="E10" s="3" t="s">
        <v>75</v>
      </c>
      <c r="F10" s="3">
        <v>2</v>
      </c>
      <c r="G10" s="3">
        <v>10</v>
      </c>
      <c r="H10" s="3">
        <f t="shared" si="0"/>
        <v>20</v>
      </c>
      <c r="I10" s="20"/>
    </row>
    <row r="11" s="1" customFormat="1" ht="79" customHeight="1" spans="1:9">
      <c r="A11" s="3">
        <v>5</v>
      </c>
      <c r="B11" s="3" t="s">
        <v>77</v>
      </c>
      <c r="C11" s="3" t="s">
        <v>60</v>
      </c>
      <c r="D11" s="3" t="s">
        <v>78</v>
      </c>
      <c r="E11" s="3" t="s">
        <v>62</v>
      </c>
      <c r="F11" s="3">
        <v>1</v>
      </c>
      <c r="G11" s="3" t="s">
        <v>63</v>
      </c>
      <c r="H11" s="3">
        <v>1497</v>
      </c>
      <c r="I11" s="3" t="str">
        <f>_xlfn.DISPIMG("ID_4EAF8E846527492AB2D8FA3E5C5CAE08",1)</f>
        <v>=DISPIMG("ID_4EAF8E846527492AB2D8FA3E5C5CAE08",1)</v>
      </c>
    </row>
    <row r="12" s="1" customFormat="1" ht="76" customHeight="1" spans="1:9">
      <c r="A12" s="3">
        <v>7</v>
      </c>
      <c r="B12" s="3" t="s">
        <v>79</v>
      </c>
      <c r="C12" s="3" t="s">
        <v>80</v>
      </c>
      <c r="D12" s="3" t="s">
        <v>81</v>
      </c>
      <c r="E12" s="3" t="s">
        <v>82</v>
      </c>
      <c r="F12" s="3">
        <v>1</v>
      </c>
      <c r="G12" s="3">
        <v>25</v>
      </c>
      <c r="H12" s="3">
        <v>25</v>
      </c>
      <c r="I12" s="3"/>
    </row>
    <row r="13" s="1" customFormat="1" ht="47" customHeight="1" spans="1:9">
      <c r="A13" s="3"/>
      <c r="B13" s="3" t="s">
        <v>83</v>
      </c>
      <c r="C13" s="21">
        <f>H13</f>
        <v>5034</v>
      </c>
      <c r="D13" s="22"/>
      <c r="E13" s="22"/>
      <c r="F13" s="22"/>
      <c r="G13" s="23"/>
      <c r="H13" s="3">
        <f>SUM(H5:H12)</f>
        <v>5034</v>
      </c>
      <c r="I13" s="26"/>
    </row>
    <row r="14" s="1" customFormat="1" ht="46" customHeight="1" spans="1:9">
      <c r="A14" s="2"/>
      <c r="B14" s="24" t="s">
        <v>84</v>
      </c>
      <c r="C14" s="24"/>
      <c r="D14" s="24"/>
      <c r="E14" s="24"/>
      <c r="F14" s="24"/>
      <c r="G14" s="24"/>
      <c r="H14" s="24"/>
      <c r="I14" s="24"/>
    </row>
    <row r="15" s="1" customFormat="1" spans="1:9">
      <c r="A15" s="2"/>
      <c r="B15" s="2"/>
      <c r="C15" s="2"/>
      <c r="D15" s="2"/>
      <c r="E15" s="2"/>
      <c r="F15" s="2"/>
      <c r="G15" s="2"/>
      <c r="H15" s="2"/>
      <c r="I15" s="16"/>
    </row>
    <row r="16" s="1" customFormat="1" spans="1:9">
      <c r="A16" s="2"/>
      <c r="B16" s="2"/>
      <c r="C16" s="2"/>
      <c r="D16" s="2"/>
      <c r="E16" s="2"/>
      <c r="F16" s="2"/>
      <c r="G16" s="2"/>
      <c r="H16" s="2"/>
      <c r="I16" s="16"/>
    </row>
    <row r="17" s="1" customFormat="1" spans="1:9">
      <c r="A17" s="2"/>
      <c r="B17" s="2"/>
      <c r="C17" s="2"/>
      <c r="D17" s="2"/>
      <c r="E17" s="2"/>
      <c r="F17" s="2"/>
      <c r="G17" s="2"/>
      <c r="H17" s="2"/>
      <c r="I17" s="16"/>
    </row>
    <row r="18" s="1" customFormat="1" spans="1:9">
      <c r="A18" s="2"/>
      <c r="B18" s="2"/>
      <c r="C18" s="2"/>
      <c r="D18" s="2"/>
      <c r="E18" s="2"/>
      <c r="F18" s="2"/>
      <c r="G18" s="2"/>
      <c r="H18" s="2"/>
      <c r="I18" s="16"/>
    </row>
    <row r="19" s="1" customFormat="1" spans="1:9">
      <c r="A19" s="2"/>
      <c r="B19" s="2"/>
      <c r="C19" s="2"/>
      <c r="D19" s="2"/>
      <c r="E19" s="2"/>
      <c r="F19" s="2"/>
      <c r="G19" s="2"/>
      <c r="H19" s="2"/>
      <c r="I19" s="16"/>
    </row>
    <row r="20" s="1" customFormat="1" spans="1:9">
      <c r="A20" s="2"/>
      <c r="B20" s="2"/>
      <c r="C20" s="2"/>
      <c r="D20" s="2"/>
      <c r="E20" s="2"/>
      <c r="F20" s="2"/>
      <c r="G20" s="2"/>
      <c r="H20" s="2"/>
      <c r="I20" s="16"/>
    </row>
    <row r="21" s="1" customFormat="1" spans="1:9">
      <c r="A21" s="2"/>
      <c r="B21" s="2"/>
      <c r="C21" s="2"/>
      <c r="D21" s="2"/>
      <c r="E21" s="2"/>
      <c r="F21" s="2"/>
      <c r="G21" s="2"/>
      <c r="H21" s="2"/>
      <c r="I21" s="16"/>
    </row>
    <row r="22" s="1" customFormat="1" spans="1:9">
      <c r="A22" s="2"/>
      <c r="B22" s="2"/>
      <c r="C22" s="2"/>
      <c r="D22" s="2"/>
      <c r="E22" s="2"/>
      <c r="F22" s="2"/>
      <c r="G22" s="2"/>
      <c r="H22" s="2"/>
      <c r="I22" s="16"/>
    </row>
    <row r="23" s="1" customFormat="1" spans="1:9">
      <c r="A23" s="2"/>
      <c r="B23" s="2"/>
      <c r="C23" s="2"/>
      <c r="D23" s="2"/>
      <c r="E23" s="2"/>
      <c r="F23" s="2"/>
      <c r="G23" s="2"/>
      <c r="H23" s="2"/>
      <c r="I23" s="16"/>
    </row>
    <row r="24" s="1" customFormat="1" spans="1:9">
      <c r="A24" s="2"/>
      <c r="B24" s="2"/>
      <c r="C24" s="2"/>
      <c r="D24" s="2"/>
      <c r="E24" s="2"/>
      <c r="F24" s="2"/>
      <c r="G24" s="2"/>
      <c r="H24" s="2"/>
      <c r="I24" s="16"/>
    </row>
    <row r="25" s="1" customFormat="1" spans="1:9">
      <c r="A25" s="2"/>
      <c r="B25" s="2"/>
      <c r="C25" s="2"/>
      <c r="D25" s="2"/>
      <c r="E25" s="2"/>
      <c r="F25" s="2"/>
      <c r="G25" s="2"/>
      <c r="H25" s="2"/>
      <c r="I25" s="16"/>
    </row>
    <row r="26" s="1" customFormat="1" spans="1:9">
      <c r="A26" s="2"/>
      <c r="B26" s="2"/>
      <c r="C26" s="2"/>
      <c r="D26" s="2"/>
      <c r="E26" s="2"/>
      <c r="F26" s="2"/>
      <c r="G26" s="2"/>
      <c r="H26" s="2"/>
      <c r="I26" s="16"/>
    </row>
    <row r="27" s="1" customFormat="1" spans="1:9">
      <c r="A27" s="2"/>
      <c r="B27" s="2"/>
      <c r="C27" s="2"/>
      <c r="D27" s="2"/>
      <c r="E27" s="2"/>
      <c r="F27" s="2"/>
      <c r="G27" s="2"/>
      <c r="H27" s="2"/>
      <c r="I27" s="16"/>
    </row>
    <row r="28" s="1" customFormat="1" spans="1:9">
      <c r="A28" s="2"/>
      <c r="B28" s="2"/>
      <c r="C28" s="2"/>
      <c r="D28" s="2"/>
      <c r="E28" s="2"/>
      <c r="F28" s="2"/>
      <c r="G28" s="2"/>
      <c r="H28" s="2"/>
      <c r="I28" s="16"/>
    </row>
    <row r="29" s="1" customFormat="1" spans="1:9">
      <c r="A29" s="2"/>
      <c r="B29" s="2"/>
      <c r="C29" s="2"/>
      <c r="D29" s="2"/>
      <c r="E29" s="2"/>
      <c r="F29" s="2"/>
      <c r="G29" s="2"/>
      <c r="H29" s="2"/>
      <c r="I29" s="16"/>
    </row>
    <row r="30" s="1" customFormat="1" spans="1:9">
      <c r="A30" s="2"/>
      <c r="B30" s="2"/>
      <c r="C30" s="2"/>
      <c r="D30" s="2"/>
      <c r="E30" s="2"/>
      <c r="F30" s="2"/>
      <c r="G30" s="2"/>
      <c r="H30" s="2"/>
      <c r="I30" s="16"/>
    </row>
    <row r="31" s="1" customFormat="1" spans="1:9">
      <c r="A31" s="2"/>
      <c r="B31" s="2"/>
      <c r="C31" s="2"/>
      <c r="D31" s="2"/>
      <c r="E31" s="2"/>
      <c r="F31" s="2"/>
      <c r="G31" s="2"/>
      <c r="H31" s="2"/>
      <c r="I31" s="16"/>
    </row>
    <row r="32" s="1" customFormat="1" spans="1:9">
      <c r="A32" s="2"/>
      <c r="B32" s="2"/>
      <c r="C32" s="2"/>
      <c r="D32" s="2"/>
      <c r="E32" s="2"/>
      <c r="F32" s="2"/>
      <c r="G32" s="2"/>
      <c r="H32" s="2"/>
      <c r="I32" s="16"/>
    </row>
    <row r="33" s="1" customFormat="1" spans="1:9">
      <c r="A33" s="2"/>
      <c r="B33" s="2"/>
      <c r="C33" s="2"/>
      <c r="D33" s="2"/>
      <c r="E33" s="2"/>
      <c r="F33" s="2"/>
      <c r="G33" s="2"/>
      <c r="H33" s="2"/>
      <c r="I33" s="16"/>
    </row>
    <row r="34" s="1" customFormat="1" spans="1:9">
      <c r="A34" s="2"/>
      <c r="B34" s="2"/>
      <c r="C34" s="2"/>
      <c r="D34" s="2"/>
      <c r="E34" s="2"/>
      <c r="F34" s="2"/>
      <c r="G34" s="2"/>
      <c r="H34" s="2"/>
      <c r="I34" s="16"/>
    </row>
    <row r="35" s="1" customFormat="1" spans="1:9">
      <c r="A35" s="2"/>
      <c r="B35" s="2"/>
      <c r="C35" s="2"/>
      <c r="D35" s="2"/>
      <c r="E35" s="2"/>
      <c r="F35" s="2"/>
      <c r="G35" s="2"/>
      <c r="H35" s="2"/>
      <c r="I35" s="16"/>
    </row>
    <row r="36" s="1" customFormat="1" spans="1:9">
      <c r="A36" s="2"/>
      <c r="B36" s="2"/>
      <c r="C36" s="2"/>
      <c r="D36" s="2"/>
      <c r="E36" s="2"/>
      <c r="F36" s="2"/>
      <c r="G36" s="2"/>
      <c r="H36" s="2"/>
      <c r="I36" s="16"/>
    </row>
    <row r="37" s="1" customFormat="1" spans="1:9">
      <c r="A37" s="2"/>
      <c r="B37" s="2"/>
      <c r="C37" s="2"/>
      <c r="D37" s="2"/>
      <c r="E37" s="2"/>
      <c r="F37" s="2"/>
      <c r="G37" s="2"/>
      <c r="H37" s="2"/>
      <c r="I37" s="16"/>
    </row>
    <row r="38" s="1" customFormat="1" spans="1:9">
      <c r="A38" s="2"/>
      <c r="B38" s="2"/>
      <c r="C38" s="2"/>
      <c r="D38" s="2"/>
      <c r="E38" s="2"/>
      <c r="F38" s="2"/>
      <c r="G38" s="2"/>
      <c r="H38" s="2"/>
      <c r="I38" s="16"/>
    </row>
    <row r="39" s="1" customFormat="1" spans="1:9">
      <c r="A39" s="2"/>
      <c r="B39" s="2"/>
      <c r="C39" s="2"/>
      <c r="D39" s="2"/>
      <c r="E39" s="2"/>
      <c r="F39" s="2"/>
      <c r="G39" s="2"/>
      <c r="H39" s="2"/>
      <c r="I39" s="16"/>
    </row>
    <row r="40" s="1" customFormat="1" spans="1:9">
      <c r="A40" s="2"/>
      <c r="B40" s="2"/>
      <c r="C40" s="2"/>
      <c r="D40" s="2"/>
      <c r="E40" s="2"/>
      <c r="F40" s="2"/>
      <c r="G40" s="2"/>
      <c r="H40" s="2"/>
      <c r="I40" s="16"/>
    </row>
    <row r="41" s="1" customFormat="1" spans="1:9">
      <c r="A41" s="2"/>
      <c r="B41" s="2"/>
      <c r="C41" s="2"/>
      <c r="D41" s="2"/>
      <c r="E41" s="2"/>
      <c r="F41" s="2"/>
      <c r="G41" s="2"/>
      <c r="H41" s="2"/>
      <c r="I41" s="16"/>
    </row>
    <row r="42" s="1" customFormat="1" spans="1:9">
      <c r="A42" s="2"/>
      <c r="B42" s="2"/>
      <c r="C42" s="2"/>
      <c r="D42" s="2"/>
      <c r="E42" s="2"/>
      <c r="F42" s="2"/>
      <c r="G42" s="2"/>
      <c r="H42" s="2"/>
      <c r="I42" s="16"/>
    </row>
    <row r="43" s="1" customFormat="1" spans="1:9">
      <c r="A43" s="2"/>
      <c r="B43" s="2"/>
      <c r="C43" s="2"/>
      <c r="D43" s="2"/>
      <c r="E43" s="2"/>
      <c r="F43" s="2"/>
      <c r="G43" s="2"/>
      <c r="H43" s="2"/>
      <c r="I43" s="16"/>
    </row>
    <row r="44" s="1" customFormat="1" spans="1:9">
      <c r="A44" s="2"/>
      <c r="B44" s="2"/>
      <c r="C44" s="2"/>
      <c r="D44" s="2"/>
      <c r="E44" s="2"/>
      <c r="F44" s="2"/>
      <c r="G44" s="2"/>
      <c r="H44" s="2"/>
      <c r="I44" s="16"/>
    </row>
    <row r="45" s="1" customFormat="1" spans="1:9">
      <c r="A45" s="2"/>
      <c r="B45" s="2"/>
      <c r="C45" s="2"/>
      <c r="D45" s="2"/>
      <c r="E45" s="2"/>
      <c r="F45" s="2"/>
      <c r="G45" s="2"/>
      <c r="H45" s="2"/>
      <c r="I45" s="16"/>
    </row>
    <row r="46" s="1" customFormat="1" spans="1:9">
      <c r="A46" s="2"/>
      <c r="B46" s="2"/>
      <c r="C46" s="2"/>
      <c r="D46" s="2"/>
      <c r="E46" s="2"/>
      <c r="F46" s="2"/>
      <c r="G46" s="2"/>
      <c r="H46" s="2"/>
      <c r="I46" s="16"/>
    </row>
    <row r="47" s="1" customFormat="1" spans="1:9">
      <c r="A47" s="2"/>
      <c r="B47" s="2"/>
      <c r="C47" s="2"/>
      <c r="D47" s="2"/>
      <c r="E47" s="2"/>
      <c r="F47" s="2"/>
      <c r="G47" s="2"/>
      <c r="H47" s="2"/>
      <c r="I47" s="16"/>
    </row>
    <row r="48" s="1" customFormat="1" spans="1:9">
      <c r="A48" s="2"/>
      <c r="B48" s="2"/>
      <c r="C48" s="2"/>
      <c r="D48" s="2"/>
      <c r="E48" s="2"/>
      <c r="F48" s="2"/>
      <c r="G48" s="2"/>
      <c r="H48" s="2"/>
      <c r="I48" s="16"/>
    </row>
    <row r="49" s="1" customFormat="1" spans="1:9">
      <c r="A49" s="2"/>
      <c r="B49" s="2"/>
      <c r="C49" s="2"/>
      <c r="D49" s="2"/>
      <c r="E49" s="2"/>
      <c r="F49" s="2"/>
      <c r="G49" s="2"/>
      <c r="H49" s="2"/>
      <c r="I49" s="16"/>
    </row>
    <row r="50" s="1" customFormat="1" spans="1:9">
      <c r="A50" s="2"/>
      <c r="B50" s="2"/>
      <c r="C50" s="2"/>
      <c r="D50" s="2"/>
      <c r="E50" s="2"/>
      <c r="F50" s="2"/>
      <c r="G50" s="2"/>
      <c r="H50" s="2"/>
      <c r="I50" s="16"/>
    </row>
    <row r="51" s="1" customFormat="1" spans="1:9">
      <c r="A51" s="2"/>
      <c r="B51" s="2"/>
      <c r="C51" s="2"/>
      <c r="D51" s="2"/>
      <c r="E51" s="2"/>
      <c r="F51" s="2"/>
      <c r="G51" s="2"/>
      <c r="H51" s="2"/>
      <c r="I51" s="16"/>
    </row>
    <row r="52" s="1" customFormat="1" spans="1:9">
      <c r="A52" s="2"/>
      <c r="B52" s="2"/>
      <c r="C52" s="2"/>
      <c r="D52" s="2"/>
      <c r="E52" s="2"/>
      <c r="F52" s="2"/>
      <c r="G52" s="2"/>
      <c r="H52" s="2"/>
      <c r="I52" s="16"/>
    </row>
    <row r="53" s="1" customFormat="1" spans="1:9">
      <c r="A53" s="2"/>
      <c r="B53" s="2"/>
      <c r="C53" s="2"/>
      <c r="D53" s="2"/>
      <c r="E53" s="2"/>
      <c r="F53" s="2"/>
      <c r="G53" s="2"/>
      <c r="H53" s="2"/>
      <c r="I53" s="16"/>
    </row>
    <row r="54" s="1" customFormat="1" spans="1:9">
      <c r="A54" s="2"/>
      <c r="B54" s="2"/>
      <c r="C54" s="2"/>
      <c r="D54" s="2"/>
      <c r="E54" s="2"/>
      <c r="F54" s="2"/>
      <c r="G54" s="2"/>
      <c r="H54" s="2"/>
      <c r="I54" s="16"/>
    </row>
    <row r="55" s="1" customFormat="1" spans="1:9">
      <c r="A55" s="2"/>
      <c r="B55" s="2"/>
      <c r="C55" s="2"/>
      <c r="D55" s="2"/>
      <c r="E55" s="2"/>
      <c r="F55" s="2"/>
      <c r="G55" s="2"/>
      <c r="H55" s="2"/>
      <c r="I55" s="16"/>
    </row>
    <row r="56" s="1" customFormat="1" spans="1:9">
      <c r="A56" s="2"/>
      <c r="B56" s="2"/>
      <c r="C56" s="2"/>
      <c r="D56" s="2"/>
      <c r="E56" s="2"/>
      <c r="F56" s="2"/>
      <c r="G56" s="2"/>
      <c r="H56" s="2"/>
      <c r="I56" s="16"/>
    </row>
    <row r="57" s="1" customFormat="1" spans="1:9">
      <c r="A57" s="2"/>
      <c r="B57" s="2"/>
      <c r="C57" s="2"/>
      <c r="D57" s="2"/>
      <c r="E57" s="2"/>
      <c r="F57" s="2"/>
      <c r="G57" s="2"/>
      <c r="H57" s="2"/>
      <c r="I57" s="16"/>
    </row>
    <row r="58" s="1" customFormat="1" spans="1:9">
      <c r="A58" s="2"/>
      <c r="B58" s="2"/>
      <c r="C58" s="2"/>
      <c r="D58" s="2"/>
      <c r="E58" s="2"/>
      <c r="F58" s="2"/>
      <c r="G58" s="2"/>
      <c r="H58" s="2"/>
      <c r="I58" s="16"/>
    </row>
    <row r="59" s="1" customFormat="1" spans="1:9">
      <c r="A59" s="2"/>
      <c r="B59" s="2"/>
      <c r="C59" s="2"/>
      <c r="D59" s="2"/>
      <c r="E59" s="2"/>
      <c r="F59" s="2"/>
      <c r="G59" s="2"/>
      <c r="H59" s="2"/>
      <c r="I59" s="16"/>
    </row>
    <row r="60" s="1" customFormat="1" spans="1:9">
      <c r="A60" s="2"/>
      <c r="B60" s="2"/>
      <c r="C60" s="2"/>
      <c r="D60" s="2"/>
      <c r="E60" s="2"/>
      <c r="F60" s="2"/>
      <c r="G60" s="2"/>
      <c r="H60" s="2"/>
      <c r="I60" s="16"/>
    </row>
    <row r="61" s="1" customFormat="1" spans="1:9">
      <c r="A61" s="2"/>
      <c r="B61" s="2"/>
      <c r="C61" s="2"/>
      <c r="D61" s="2"/>
      <c r="E61" s="2"/>
      <c r="F61" s="2"/>
      <c r="G61" s="2"/>
      <c r="H61" s="2"/>
      <c r="I61" s="16"/>
    </row>
    <row r="62" s="1" customFormat="1" spans="1:9">
      <c r="A62" s="2"/>
      <c r="B62" s="2"/>
      <c r="C62" s="2"/>
      <c r="D62" s="2"/>
      <c r="E62" s="2"/>
      <c r="F62" s="2"/>
      <c r="G62" s="2"/>
      <c r="H62" s="2"/>
      <c r="I62" s="16"/>
    </row>
    <row r="63" s="1" customFormat="1" spans="1:9">
      <c r="A63" s="2"/>
      <c r="B63" s="2"/>
      <c r="C63" s="2"/>
      <c r="D63" s="2"/>
      <c r="E63" s="2"/>
      <c r="F63" s="2"/>
      <c r="G63" s="2"/>
      <c r="H63" s="2"/>
      <c r="I63" s="16"/>
    </row>
    <row r="64" s="1" customFormat="1" spans="1:9">
      <c r="A64" s="2"/>
      <c r="B64" s="2"/>
      <c r="C64" s="2"/>
      <c r="D64" s="2"/>
      <c r="E64" s="2"/>
      <c r="F64" s="2"/>
      <c r="G64" s="2"/>
      <c r="H64" s="2"/>
      <c r="I64" s="16"/>
    </row>
    <row r="65" s="1" customFormat="1" spans="1:9">
      <c r="A65" s="2"/>
      <c r="B65" s="2"/>
      <c r="C65" s="2"/>
      <c r="D65" s="2"/>
      <c r="E65" s="2"/>
      <c r="F65" s="2"/>
      <c r="G65" s="2"/>
      <c r="H65" s="2"/>
      <c r="I65" s="16"/>
    </row>
    <row r="66" s="1" customFormat="1" spans="1:9">
      <c r="A66" s="2"/>
      <c r="B66" s="2"/>
      <c r="C66" s="2"/>
      <c r="D66" s="2"/>
      <c r="E66" s="2"/>
      <c r="F66" s="2"/>
      <c r="G66" s="2"/>
      <c r="H66" s="2"/>
      <c r="I66" s="16"/>
    </row>
    <row r="67" s="1" customFormat="1" spans="1:9">
      <c r="A67" s="2"/>
      <c r="B67" s="2"/>
      <c r="C67" s="2"/>
      <c r="D67" s="2"/>
      <c r="E67" s="2"/>
      <c r="F67" s="2"/>
      <c r="G67" s="2"/>
      <c r="H67" s="2"/>
      <c r="I67" s="16"/>
    </row>
    <row r="68" s="1" customFormat="1" spans="1:9">
      <c r="A68" s="2"/>
      <c r="B68" s="2"/>
      <c r="C68" s="2"/>
      <c r="D68" s="2"/>
      <c r="E68" s="2"/>
      <c r="F68" s="2"/>
      <c r="G68" s="2"/>
      <c r="H68" s="2"/>
      <c r="I68" s="16"/>
    </row>
    <row r="69" s="1" customFormat="1" spans="1:9">
      <c r="A69" s="2"/>
      <c r="B69" s="2"/>
      <c r="C69" s="2"/>
      <c r="D69" s="2"/>
      <c r="E69" s="2"/>
      <c r="F69" s="2"/>
      <c r="G69" s="2"/>
      <c r="H69" s="2"/>
      <c r="I69" s="16"/>
    </row>
    <row r="70" s="1" customFormat="1" spans="1:9">
      <c r="A70" s="2"/>
      <c r="B70" s="2"/>
      <c r="C70" s="2"/>
      <c r="D70" s="2"/>
      <c r="E70" s="2"/>
      <c r="F70" s="2"/>
      <c r="G70" s="2"/>
      <c r="H70" s="2"/>
      <c r="I70" s="16"/>
    </row>
    <row r="71" s="1" customFormat="1" spans="1:9">
      <c r="A71" s="2"/>
      <c r="B71" s="2"/>
      <c r="C71" s="2"/>
      <c r="D71" s="2"/>
      <c r="E71" s="2"/>
      <c r="F71" s="2"/>
      <c r="G71" s="2"/>
      <c r="H71" s="2"/>
      <c r="I71" s="16"/>
    </row>
    <row r="72" s="1" customFormat="1" spans="1:9">
      <c r="A72" s="2"/>
      <c r="B72" s="2"/>
      <c r="C72" s="2"/>
      <c r="D72" s="2"/>
      <c r="E72" s="2"/>
      <c r="F72" s="2"/>
      <c r="G72" s="2"/>
      <c r="H72" s="2"/>
      <c r="I72" s="16"/>
    </row>
    <row r="73" s="1" customFormat="1" spans="1:9">
      <c r="A73" s="2"/>
      <c r="B73" s="2"/>
      <c r="C73" s="2"/>
      <c r="D73" s="2"/>
      <c r="E73" s="2"/>
      <c r="F73" s="2"/>
      <c r="G73" s="2"/>
      <c r="H73" s="2"/>
      <c r="I73" s="16"/>
    </row>
    <row r="74" s="1" customFormat="1" spans="1:9">
      <c r="A74" s="2"/>
      <c r="B74" s="2"/>
      <c r="C74" s="2"/>
      <c r="D74" s="2"/>
      <c r="E74" s="2"/>
      <c r="F74" s="2"/>
      <c r="G74" s="2"/>
      <c r="H74" s="2"/>
      <c r="I74" s="16"/>
    </row>
    <row r="75" s="1" customFormat="1" spans="1:9">
      <c r="A75" s="2"/>
      <c r="B75" s="2"/>
      <c r="C75" s="2"/>
      <c r="D75" s="2"/>
      <c r="E75" s="2"/>
      <c r="F75" s="2"/>
      <c r="G75" s="2"/>
      <c r="H75" s="2"/>
      <c r="I75" s="16"/>
    </row>
    <row r="76" s="1" customFormat="1" spans="1:9">
      <c r="A76" s="2"/>
      <c r="B76" s="2"/>
      <c r="C76" s="2"/>
      <c r="D76" s="2"/>
      <c r="E76" s="2"/>
      <c r="F76" s="2"/>
      <c r="G76" s="2"/>
      <c r="H76" s="2"/>
      <c r="I76" s="16"/>
    </row>
    <row r="77" s="1" customFormat="1" spans="1:9">
      <c r="A77" s="2"/>
      <c r="B77" s="2"/>
      <c r="C77" s="2"/>
      <c r="D77" s="2"/>
      <c r="E77" s="2"/>
      <c r="F77" s="2"/>
      <c r="G77" s="2"/>
      <c r="H77" s="2"/>
      <c r="I77" s="16"/>
    </row>
    <row r="78" s="1" customFormat="1" spans="1:9">
      <c r="A78" s="2"/>
      <c r="B78" s="2"/>
      <c r="C78" s="2"/>
      <c r="D78" s="2"/>
      <c r="E78" s="2"/>
      <c r="F78" s="2"/>
      <c r="G78" s="2"/>
      <c r="H78" s="2"/>
      <c r="I78" s="16"/>
    </row>
    <row r="79" s="1" customFormat="1" spans="1:9">
      <c r="A79" s="2"/>
      <c r="B79" s="2"/>
      <c r="C79" s="2"/>
      <c r="D79" s="2"/>
      <c r="E79" s="2"/>
      <c r="F79" s="2"/>
      <c r="G79" s="2"/>
      <c r="H79" s="2"/>
      <c r="I79" s="16"/>
    </row>
    <row r="80" s="1" customFormat="1" spans="1:9">
      <c r="A80" s="2"/>
      <c r="B80" s="2"/>
      <c r="C80" s="2"/>
      <c r="D80" s="2"/>
      <c r="E80" s="2"/>
      <c r="F80" s="2"/>
      <c r="G80" s="2"/>
      <c r="H80" s="2"/>
      <c r="I80" s="16"/>
    </row>
    <row r="81" s="1" customFormat="1" spans="1:9">
      <c r="A81" s="2"/>
      <c r="B81" s="2"/>
      <c r="C81" s="2"/>
      <c r="D81" s="2"/>
      <c r="E81" s="2"/>
      <c r="F81" s="2"/>
      <c r="G81" s="2"/>
      <c r="H81" s="2"/>
      <c r="I81" s="16"/>
    </row>
    <row r="82" s="1" customFormat="1" spans="1:9">
      <c r="A82" s="2"/>
      <c r="B82" s="2"/>
      <c r="C82" s="2"/>
      <c r="D82" s="2"/>
      <c r="E82" s="2"/>
      <c r="F82" s="2"/>
      <c r="G82" s="2"/>
      <c r="H82" s="2"/>
      <c r="I82" s="16"/>
    </row>
    <row r="83" s="1" customFormat="1" spans="1:9">
      <c r="A83" s="2"/>
      <c r="B83" s="2"/>
      <c r="C83" s="2"/>
      <c r="D83" s="2"/>
      <c r="E83" s="2"/>
      <c r="F83" s="2"/>
      <c r="G83" s="2"/>
      <c r="H83" s="2"/>
      <c r="I83" s="16"/>
    </row>
    <row r="84" s="1" customFormat="1" spans="1:9">
      <c r="A84" s="2"/>
      <c r="B84" s="2"/>
      <c r="C84" s="2"/>
      <c r="D84" s="2"/>
      <c r="E84" s="2"/>
      <c r="F84" s="2"/>
      <c r="G84" s="2"/>
      <c r="H84" s="2"/>
      <c r="I84" s="16"/>
    </row>
    <row r="85" s="1" customFormat="1" spans="1:9">
      <c r="A85" s="2"/>
      <c r="B85" s="2"/>
      <c r="C85" s="2"/>
      <c r="D85" s="2"/>
      <c r="E85" s="2"/>
      <c r="F85" s="2"/>
      <c r="G85" s="2"/>
      <c r="H85" s="2"/>
      <c r="I85" s="16"/>
    </row>
    <row r="86" s="1" customFormat="1" spans="1:9">
      <c r="A86" s="2"/>
      <c r="B86" s="2"/>
      <c r="C86" s="2"/>
      <c r="D86" s="2"/>
      <c r="E86" s="2"/>
      <c r="F86" s="2"/>
      <c r="G86" s="2"/>
      <c r="H86" s="2"/>
      <c r="I86" s="16"/>
    </row>
    <row r="87" s="1" customFormat="1" spans="1:9">
      <c r="A87" s="2"/>
      <c r="B87" s="2"/>
      <c r="C87" s="2"/>
      <c r="D87" s="2"/>
      <c r="E87" s="2"/>
      <c r="F87" s="2"/>
      <c r="G87" s="2"/>
      <c r="H87" s="2"/>
      <c r="I87" s="16"/>
    </row>
    <row r="88" s="1" customFormat="1" spans="1:9">
      <c r="A88" s="2"/>
      <c r="B88" s="2"/>
      <c r="C88" s="2"/>
      <c r="D88" s="2"/>
      <c r="E88" s="2"/>
      <c r="F88" s="2"/>
      <c r="G88" s="2"/>
      <c r="H88" s="2"/>
      <c r="I88" s="16"/>
    </row>
    <row r="89" s="1" customFormat="1" spans="1:9">
      <c r="A89" s="2"/>
      <c r="B89" s="2"/>
      <c r="C89" s="2"/>
      <c r="D89" s="2"/>
      <c r="E89" s="2"/>
      <c r="F89" s="2"/>
      <c r="G89" s="2"/>
      <c r="H89" s="2"/>
      <c r="I89" s="16"/>
    </row>
    <row r="90" s="1" customFormat="1" spans="1:9">
      <c r="A90" s="2"/>
      <c r="B90" s="2"/>
      <c r="C90" s="2"/>
      <c r="D90" s="2"/>
      <c r="E90" s="2"/>
      <c r="F90" s="2"/>
      <c r="G90" s="2"/>
      <c r="H90" s="2"/>
      <c r="I90" s="16"/>
    </row>
    <row r="91" s="1" customFormat="1" spans="1:9">
      <c r="A91" s="2"/>
      <c r="B91" s="2"/>
      <c r="C91" s="2"/>
      <c r="D91" s="2"/>
      <c r="E91" s="2"/>
      <c r="F91" s="2"/>
      <c r="G91" s="2"/>
      <c r="H91" s="2"/>
      <c r="I91" s="16"/>
    </row>
    <row r="92" s="1" customFormat="1" spans="1:9">
      <c r="A92" s="2"/>
      <c r="B92" s="2"/>
      <c r="C92" s="2"/>
      <c r="D92" s="2"/>
      <c r="E92" s="2"/>
      <c r="F92" s="2"/>
      <c r="G92" s="2"/>
      <c r="H92" s="2"/>
      <c r="I92" s="16"/>
    </row>
    <row r="93" s="1" customFormat="1" spans="1:9">
      <c r="A93" s="2"/>
      <c r="B93" s="2"/>
      <c r="C93" s="2"/>
      <c r="D93" s="2"/>
      <c r="E93" s="2"/>
      <c r="F93" s="2"/>
      <c r="G93" s="2"/>
      <c r="H93" s="2"/>
      <c r="I93" s="16"/>
    </row>
    <row r="94" s="1" customFormat="1" spans="1:9">
      <c r="A94" s="2"/>
      <c r="B94" s="2"/>
      <c r="C94" s="2"/>
      <c r="D94" s="2"/>
      <c r="E94" s="2"/>
      <c r="F94" s="2"/>
      <c r="G94" s="2"/>
      <c r="H94" s="2"/>
      <c r="I94" s="16"/>
    </row>
    <row r="95" s="1" customFormat="1" spans="1:9">
      <c r="A95" s="2"/>
      <c r="B95" s="2"/>
      <c r="C95" s="2"/>
      <c r="D95" s="2"/>
      <c r="E95" s="2"/>
      <c r="F95" s="2"/>
      <c r="G95" s="2"/>
      <c r="H95" s="2"/>
      <c r="I95" s="16"/>
    </row>
    <row r="96" s="1" customFormat="1" spans="1:9">
      <c r="A96" s="2"/>
      <c r="B96" s="2"/>
      <c r="C96" s="2"/>
      <c r="D96" s="2"/>
      <c r="E96" s="2"/>
      <c r="F96" s="2"/>
      <c r="G96" s="2"/>
      <c r="H96" s="2"/>
      <c r="I96" s="16"/>
    </row>
    <row r="97" s="1" customFormat="1" spans="1:9">
      <c r="A97" s="2"/>
      <c r="B97" s="2"/>
      <c r="C97" s="2"/>
      <c r="D97" s="2"/>
      <c r="E97" s="2"/>
      <c r="F97" s="2"/>
      <c r="G97" s="2"/>
      <c r="H97" s="2"/>
      <c r="I97" s="16"/>
    </row>
    <row r="98" s="1" customFormat="1" spans="1:9">
      <c r="A98" s="2"/>
      <c r="B98" s="2"/>
      <c r="C98" s="2"/>
      <c r="D98" s="2"/>
      <c r="E98" s="2"/>
      <c r="F98" s="2"/>
      <c r="G98" s="2"/>
      <c r="H98" s="2"/>
      <c r="I98" s="16"/>
    </row>
    <row r="99" s="1" customFormat="1" spans="1:9">
      <c r="A99" s="2"/>
      <c r="B99" s="2"/>
      <c r="C99" s="2"/>
      <c r="D99" s="2"/>
      <c r="E99" s="2"/>
      <c r="F99" s="2"/>
      <c r="G99" s="2"/>
      <c r="H99" s="2"/>
      <c r="I99" s="16"/>
    </row>
    <row r="100" s="1" customFormat="1" spans="1:9">
      <c r="A100" s="2"/>
      <c r="B100" s="2"/>
      <c r="C100" s="2"/>
      <c r="D100" s="2"/>
      <c r="E100" s="2"/>
      <c r="F100" s="2"/>
      <c r="G100" s="2"/>
      <c r="H100" s="2"/>
      <c r="I100" s="16"/>
    </row>
    <row r="101" s="1" customFormat="1" spans="1:9">
      <c r="A101" s="2"/>
      <c r="B101" s="2"/>
      <c r="C101" s="2"/>
      <c r="D101" s="2"/>
      <c r="E101" s="2"/>
      <c r="F101" s="2"/>
      <c r="G101" s="2"/>
      <c r="H101" s="2"/>
      <c r="I101" s="16"/>
    </row>
    <row r="102" s="1" customFormat="1" spans="1:9">
      <c r="A102" s="2"/>
      <c r="B102" s="2"/>
      <c r="C102" s="2"/>
      <c r="D102" s="2"/>
      <c r="E102" s="2"/>
      <c r="F102" s="2"/>
      <c r="G102" s="2"/>
      <c r="H102" s="2"/>
      <c r="I102" s="16"/>
    </row>
    <row r="103" s="1" customFormat="1" spans="1:9">
      <c r="A103" s="2"/>
      <c r="B103" s="2"/>
      <c r="C103" s="2"/>
      <c r="D103" s="2"/>
      <c r="E103" s="2"/>
      <c r="F103" s="2"/>
      <c r="G103" s="2"/>
      <c r="H103" s="2"/>
      <c r="I103" s="16"/>
    </row>
    <row r="104" s="1" customFormat="1" spans="1:9">
      <c r="A104" s="2"/>
      <c r="B104" s="2"/>
      <c r="C104" s="2"/>
      <c r="D104" s="2"/>
      <c r="E104" s="2"/>
      <c r="F104" s="2"/>
      <c r="G104" s="2"/>
      <c r="H104" s="2"/>
      <c r="I104" s="16"/>
    </row>
    <row r="105" s="1" customFormat="1" spans="1:9">
      <c r="A105" s="2"/>
      <c r="B105" s="2"/>
      <c r="C105" s="2"/>
      <c r="D105" s="2"/>
      <c r="E105" s="2"/>
      <c r="F105" s="2"/>
      <c r="G105" s="2"/>
      <c r="H105" s="2"/>
      <c r="I105" s="16"/>
    </row>
    <row r="106" s="1" customFormat="1" spans="1:9">
      <c r="A106" s="2"/>
      <c r="B106" s="2"/>
      <c r="C106" s="2"/>
      <c r="D106" s="2"/>
      <c r="E106" s="2"/>
      <c r="F106" s="2"/>
      <c r="G106" s="2"/>
      <c r="H106" s="2"/>
      <c r="I106" s="16"/>
    </row>
    <row r="107" s="1" customFormat="1" spans="1:9">
      <c r="A107" s="2"/>
      <c r="B107" s="2"/>
      <c r="C107" s="2"/>
      <c r="D107" s="2"/>
      <c r="E107" s="2"/>
      <c r="F107" s="2"/>
      <c r="G107" s="2"/>
      <c r="H107" s="2"/>
      <c r="I107" s="16"/>
    </row>
    <row r="108" s="1" customFormat="1" spans="1:9">
      <c r="A108" s="2"/>
      <c r="B108" s="2"/>
      <c r="C108" s="2"/>
      <c r="D108" s="2"/>
      <c r="E108" s="2"/>
      <c r="F108" s="2"/>
      <c r="G108" s="2"/>
      <c r="H108" s="2"/>
      <c r="I108" s="16"/>
    </row>
    <row r="109" s="1" customFormat="1" spans="1:9">
      <c r="A109" s="2"/>
      <c r="B109" s="2"/>
      <c r="C109" s="2"/>
      <c r="D109" s="2"/>
      <c r="E109" s="2"/>
      <c r="F109" s="2"/>
      <c r="G109" s="2"/>
      <c r="H109" s="2"/>
      <c r="I109" s="16"/>
    </row>
    <row r="110" s="1" customFormat="1" spans="1:9">
      <c r="A110" s="2"/>
      <c r="B110" s="2"/>
      <c r="C110" s="2"/>
      <c r="D110" s="2"/>
      <c r="E110" s="2"/>
      <c r="F110" s="2"/>
      <c r="G110" s="2"/>
      <c r="H110" s="2"/>
      <c r="I110" s="16"/>
    </row>
    <row r="111" s="1" customFormat="1" spans="1:9">
      <c r="A111" s="2"/>
      <c r="B111" s="2"/>
      <c r="C111" s="2"/>
      <c r="D111" s="2"/>
      <c r="E111" s="2"/>
      <c r="F111" s="2"/>
      <c r="G111" s="2"/>
      <c r="H111" s="2"/>
      <c r="I111" s="16"/>
    </row>
    <row r="112" s="1" customFormat="1" spans="1:9">
      <c r="A112" s="2"/>
      <c r="B112" s="2"/>
      <c r="C112" s="2"/>
      <c r="D112" s="2"/>
      <c r="E112" s="2"/>
      <c r="F112" s="2"/>
      <c r="G112" s="2"/>
      <c r="H112" s="2"/>
      <c r="I112" s="16"/>
    </row>
    <row r="113" s="1" customFormat="1" spans="1:9">
      <c r="A113" s="2"/>
      <c r="B113" s="2"/>
      <c r="C113" s="2"/>
      <c r="D113" s="2"/>
      <c r="E113" s="2"/>
      <c r="F113" s="2"/>
      <c r="G113" s="2"/>
      <c r="H113" s="2"/>
      <c r="I113" s="16"/>
    </row>
    <row r="114" s="1" customFormat="1" spans="1:9">
      <c r="A114" s="2"/>
      <c r="B114" s="2"/>
      <c r="C114" s="2"/>
      <c r="D114" s="2"/>
      <c r="E114" s="2"/>
      <c r="F114" s="2"/>
      <c r="G114" s="2"/>
      <c r="H114" s="2"/>
      <c r="I114" s="16"/>
    </row>
    <row r="115" s="1" customFormat="1" spans="1:9">
      <c r="A115" s="2"/>
      <c r="B115" s="2"/>
      <c r="C115" s="2"/>
      <c r="D115" s="2"/>
      <c r="E115" s="2"/>
      <c r="F115" s="2"/>
      <c r="G115" s="2"/>
      <c r="H115" s="2"/>
      <c r="I115" s="16"/>
    </row>
    <row r="116" s="1" customFormat="1" spans="1:9">
      <c r="A116" s="2"/>
      <c r="B116" s="2"/>
      <c r="C116" s="2"/>
      <c r="D116" s="2"/>
      <c r="E116" s="2"/>
      <c r="F116" s="2"/>
      <c r="G116" s="2"/>
      <c r="H116" s="2"/>
      <c r="I116" s="16"/>
    </row>
    <row r="117" s="1" customFormat="1" spans="1:9">
      <c r="A117" s="2"/>
      <c r="B117" s="2"/>
      <c r="C117" s="2"/>
      <c r="D117" s="2"/>
      <c r="E117" s="2"/>
      <c r="F117" s="2"/>
      <c r="G117" s="2"/>
      <c r="H117" s="2"/>
      <c r="I117" s="16"/>
    </row>
    <row r="118" s="1" customFormat="1" spans="1:9">
      <c r="A118" s="2"/>
      <c r="B118" s="2"/>
      <c r="C118" s="2"/>
      <c r="D118" s="2"/>
      <c r="E118" s="2"/>
      <c r="F118" s="2"/>
      <c r="G118" s="2"/>
      <c r="H118" s="2"/>
      <c r="I118" s="16"/>
    </row>
    <row r="119" s="1" customFormat="1" spans="1:9">
      <c r="A119" s="2"/>
      <c r="B119" s="2"/>
      <c r="C119" s="2"/>
      <c r="D119" s="2"/>
      <c r="E119" s="2"/>
      <c r="F119" s="2"/>
      <c r="G119" s="2"/>
      <c r="H119" s="2"/>
      <c r="I119" s="16"/>
    </row>
    <row r="120" s="1" customFormat="1" spans="1:9">
      <c r="A120" s="2"/>
      <c r="B120" s="2"/>
      <c r="C120" s="2"/>
      <c r="D120" s="2"/>
      <c r="E120" s="2"/>
      <c r="F120" s="2"/>
      <c r="G120" s="2"/>
      <c r="H120" s="2"/>
      <c r="I120" s="16"/>
    </row>
    <row r="121" s="1" customFormat="1" spans="1:9">
      <c r="A121" s="2"/>
      <c r="B121" s="2"/>
      <c r="C121" s="2"/>
      <c r="D121" s="2"/>
      <c r="E121" s="2"/>
      <c r="F121" s="2"/>
      <c r="G121" s="2"/>
      <c r="H121" s="2"/>
      <c r="I121" s="16"/>
    </row>
    <row r="122" s="1" customFormat="1" spans="1:9">
      <c r="A122" s="2"/>
      <c r="B122" s="2"/>
      <c r="C122" s="2"/>
      <c r="D122" s="2"/>
      <c r="E122" s="2"/>
      <c r="F122" s="2"/>
      <c r="G122" s="2"/>
      <c r="H122" s="2"/>
      <c r="I122" s="20"/>
    </row>
  </sheetData>
  <mergeCells count="6">
    <mergeCell ref="A3:I3"/>
    <mergeCell ref="C13:G13"/>
    <mergeCell ref="B14:I14"/>
    <mergeCell ref="A8:A10"/>
    <mergeCell ref="I8:I10"/>
    <mergeCell ref="A1:I2"/>
  </mergeCells>
  <pageMargins left="0.699305555555556" right="0.699305555555556" top="0.75" bottom="0.75" header="0.3" footer="0.3"/>
  <pageSetup paperSize="9" orientation="portrait"/>
  <headerFooter alignWithMargin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zoomScale="130" zoomScaleNormal="130" topLeftCell="A7" workbookViewId="0">
      <selection activeCell="M11" sqref="M11"/>
    </sheetView>
  </sheetViews>
  <sheetFormatPr defaultColWidth="9" defaultRowHeight="14.25"/>
  <cols>
    <col min="1" max="1" width="7.85833333333333" style="2" customWidth="1"/>
    <col min="2" max="2" width="20.4666666666667" style="2" customWidth="1"/>
    <col min="3" max="3" width="21.85" style="2" customWidth="1"/>
    <col min="4" max="4" width="17.6" style="2" customWidth="1"/>
    <col min="5" max="6" width="10.825" style="2" customWidth="1"/>
    <col min="7" max="7" width="11.5166666666667" style="2" customWidth="1"/>
    <col min="8" max="8" width="15.6666666666667" style="2" customWidth="1"/>
    <col min="9" max="9" width="28.25" style="3" customWidth="1"/>
    <col min="10" max="16384" width="9" style="1"/>
  </cols>
  <sheetData>
    <row r="1" s="1" customFormat="1" spans="1:9">
      <c r="A1" s="4" t="s">
        <v>85</v>
      </c>
      <c r="B1" s="4"/>
      <c r="C1" s="4"/>
      <c r="D1" s="4"/>
      <c r="E1" s="4"/>
      <c r="F1" s="4"/>
      <c r="G1" s="4"/>
      <c r="H1" s="4"/>
      <c r="I1" s="4"/>
    </row>
    <row r="2" s="1" customFormat="1" ht="56" customHeight="1" spans="1:9">
      <c r="A2" s="4"/>
      <c r="B2" s="4"/>
      <c r="C2" s="4"/>
      <c r="D2" s="4"/>
      <c r="E2" s="4"/>
      <c r="F2" s="4"/>
      <c r="G2" s="4"/>
      <c r="H2" s="4"/>
      <c r="I2" s="4"/>
    </row>
    <row r="3" s="1" customFormat="1" ht="56" customHeight="1" spans="1:9">
      <c r="A3" s="5" t="s">
        <v>51</v>
      </c>
      <c r="B3" s="5"/>
      <c r="C3" s="5"/>
      <c r="D3" s="5"/>
      <c r="E3" s="5"/>
      <c r="F3" s="5"/>
      <c r="G3" s="5"/>
      <c r="H3" s="5"/>
      <c r="I3" s="5"/>
    </row>
    <row r="4" s="1" customFormat="1" ht="54" customHeight="1" spans="1:9">
      <c r="A4" s="6" t="s">
        <v>21</v>
      </c>
      <c r="B4" s="6" t="s">
        <v>52</v>
      </c>
      <c r="C4" s="6" t="s">
        <v>53</v>
      </c>
      <c r="D4" s="6" t="s">
        <v>54</v>
      </c>
      <c r="E4" s="6" t="s">
        <v>25</v>
      </c>
      <c r="F4" s="6" t="s">
        <v>55</v>
      </c>
      <c r="G4" s="6" t="s">
        <v>56</v>
      </c>
      <c r="H4" s="6" t="s">
        <v>57</v>
      </c>
      <c r="I4" s="6" t="s">
        <v>58</v>
      </c>
    </row>
    <row r="5" s="1" customFormat="1" ht="105" customHeight="1" spans="1:9">
      <c r="A5" s="7">
        <v>1</v>
      </c>
      <c r="B5" s="7" t="s">
        <v>59</v>
      </c>
      <c r="C5" s="7" t="s">
        <v>60</v>
      </c>
      <c r="D5" s="7" t="s">
        <v>61</v>
      </c>
      <c r="E5" s="7" t="s">
        <v>62</v>
      </c>
      <c r="F5" s="7">
        <v>1</v>
      </c>
      <c r="G5" s="7" t="s">
        <v>63</v>
      </c>
      <c r="H5" s="7">
        <v>1843</v>
      </c>
      <c r="I5" s="7"/>
    </row>
    <row r="6" s="1" customFormat="1" ht="96" customHeight="1" spans="1:9">
      <c r="A6" s="7">
        <v>2</v>
      </c>
      <c r="B6" s="7" t="s">
        <v>64</v>
      </c>
      <c r="C6" s="7" t="s">
        <v>65</v>
      </c>
      <c r="D6" s="7" t="s">
        <v>66</v>
      </c>
      <c r="E6" s="7" t="s">
        <v>67</v>
      </c>
      <c r="F6" s="7">
        <v>4</v>
      </c>
      <c r="G6" s="7">
        <v>10</v>
      </c>
      <c r="H6" s="7">
        <f t="shared" ref="H6:H10" si="0">G6*F6</f>
        <v>40</v>
      </c>
      <c r="I6" s="7"/>
    </row>
    <row r="7" s="1" customFormat="1" ht="123" customHeight="1" spans="1:9">
      <c r="A7" s="7">
        <v>3</v>
      </c>
      <c r="B7" s="7" t="s">
        <v>86</v>
      </c>
      <c r="C7" s="7" t="s">
        <v>60</v>
      </c>
      <c r="D7" s="7" t="s">
        <v>69</v>
      </c>
      <c r="E7" s="7" t="s">
        <v>62</v>
      </c>
      <c r="F7" s="7">
        <v>1</v>
      </c>
      <c r="G7" s="7" t="s">
        <v>63</v>
      </c>
      <c r="H7" s="7">
        <v>674</v>
      </c>
      <c r="I7" s="14"/>
    </row>
    <row r="8" s="1" customFormat="1" ht="55" customHeight="1" spans="1:9">
      <c r="A8" s="8">
        <v>4</v>
      </c>
      <c r="B8" s="7" t="s">
        <v>70</v>
      </c>
      <c r="C8" s="7" t="s">
        <v>60</v>
      </c>
      <c r="D8" s="7" t="s">
        <v>71</v>
      </c>
      <c r="E8" s="7" t="s">
        <v>62</v>
      </c>
      <c r="F8" s="7">
        <v>1</v>
      </c>
      <c r="G8" s="7" t="s">
        <v>63</v>
      </c>
      <c r="H8" s="7">
        <v>887</v>
      </c>
      <c r="I8" s="8"/>
    </row>
    <row r="9" s="1" customFormat="1" ht="42" customHeight="1" spans="1:9">
      <c r="A9" s="9"/>
      <c r="B9" s="7" t="s">
        <v>72</v>
      </c>
      <c r="C9" s="7" t="s">
        <v>73</v>
      </c>
      <c r="D9" s="7" t="s">
        <v>74</v>
      </c>
      <c r="E9" s="7" t="s">
        <v>75</v>
      </c>
      <c r="F9" s="7">
        <v>8</v>
      </c>
      <c r="G9" s="7">
        <v>6</v>
      </c>
      <c r="H9" s="7">
        <f t="shared" si="0"/>
        <v>48</v>
      </c>
      <c r="I9" s="9"/>
    </row>
    <row r="10" s="1" customFormat="1" ht="55" customHeight="1" spans="1:9">
      <c r="A10" s="10"/>
      <c r="B10" s="7" t="s">
        <v>72</v>
      </c>
      <c r="C10" s="7" t="s">
        <v>73</v>
      </c>
      <c r="D10" s="7" t="s">
        <v>76</v>
      </c>
      <c r="E10" s="7" t="s">
        <v>75</v>
      </c>
      <c r="F10" s="7">
        <v>2</v>
      </c>
      <c r="G10" s="7">
        <v>10</v>
      </c>
      <c r="H10" s="7">
        <f t="shared" si="0"/>
        <v>20</v>
      </c>
      <c r="I10" s="10"/>
    </row>
    <row r="11" s="1" customFormat="1" ht="105" customHeight="1" spans="1:9">
      <c r="A11" s="7">
        <v>5</v>
      </c>
      <c r="B11" s="7" t="s">
        <v>77</v>
      </c>
      <c r="C11" s="7" t="s">
        <v>60</v>
      </c>
      <c r="D11" s="7" t="s">
        <v>78</v>
      </c>
      <c r="E11" s="7" t="s">
        <v>62</v>
      </c>
      <c r="F11" s="7">
        <v>1</v>
      </c>
      <c r="G11" s="7" t="s">
        <v>63</v>
      </c>
      <c r="H11" s="7">
        <v>1497</v>
      </c>
      <c r="I11" s="7"/>
    </row>
    <row r="12" s="1" customFormat="1" ht="105" customHeight="1" spans="1:9">
      <c r="A12" s="7">
        <v>6</v>
      </c>
      <c r="B12" s="3" t="s">
        <v>79</v>
      </c>
      <c r="C12" s="3" t="s">
        <v>80</v>
      </c>
      <c r="D12" s="3" t="s">
        <v>81</v>
      </c>
      <c r="E12" s="3" t="s">
        <v>82</v>
      </c>
      <c r="F12" s="3">
        <v>1</v>
      </c>
      <c r="G12" s="3">
        <v>25</v>
      </c>
      <c r="H12" s="3">
        <v>25</v>
      </c>
      <c r="I12" s="7"/>
    </row>
    <row r="13" s="1" customFormat="1" ht="47" customHeight="1" spans="1:9">
      <c r="A13" s="7"/>
      <c r="B13" s="11" t="s">
        <v>83</v>
      </c>
      <c r="C13" s="11"/>
      <c r="D13" s="11"/>
      <c r="E13" s="11"/>
      <c r="F13" s="11"/>
      <c r="G13" s="11"/>
      <c r="H13" s="11">
        <f>SUM(H5:H12)</f>
        <v>5034</v>
      </c>
      <c r="I13" s="11"/>
    </row>
    <row r="14" s="1" customFormat="1" ht="55" customHeight="1" spans="1:9">
      <c r="A14" s="12" t="s">
        <v>87</v>
      </c>
      <c r="B14" s="13"/>
      <c r="C14" s="13"/>
      <c r="D14" s="13"/>
      <c r="E14" s="13"/>
      <c r="F14" s="13"/>
      <c r="G14" s="13"/>
      <c r="H14" s="13"/>
      <c r="I14" s="15"/>
    </row>
    <row r="15" s="1" customFormat="1" spans="1:9">
      <c r="A15" s="2"/>
      <c r="B15" s="2"/>
      <c r="C15" s="2"/>
      <c r="D15" s="2"/>
      <c r="E15" s="2"/>
      <c r="F15" s="2"/>
      <c r="G15" s="2"/>
      <c r="H15" s="2"/>
      <c r="I15" s="16"/>
    </row>
    <row r="16" s="1" customFormat="1" ht="51" customHeight="1" spans="1:9">
      <c r="A16" s="2"/>
      <c r="B16" s="2"/>
      <c r="C16" s="2"/>
      <c r="D16" s="2"/>
      <c r="E16" s="2"/>
      <c r="F16" s="2"/>
      <c r="G16" s="2"/>
      <c r="H16" s="2"/>
      <c r="I16" s="16"/>
    </row>
  </sheetData>
  <mergeCells count="6">
    <mergeCell ref="A3:I3"/>
    <mergeCell ref="B13:G13"/>
    <mergeCell ref="A14:I14"/>
    <mergeCell ref="A8:A10"/>
    <mergeCell ref="I8:I10"/>
    <mergeCell ref="A1:I2"/>
  </mergeCells>
  <pageMargins left="0.550694444444444" right="0.432638888888889" top="1" bottom="1" header="0.5" footer="0.5"/>
  <pageSetup paperSize="9" scale="65"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室内p1.86</vt:lpstr>
      <vt:lpstr>文化墙清单</vt:lpstr>
      <vt:lpstr>验收清单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WPS_1502856836</cp:lastModifiedBy>
  <dcterms:created xsi:type="dcterms:W3CDTF">2021-06-05T13:51:00Z</dcterms:created>
  <dcterms:modified xsi:type="dcterms:W3CDTF">2025-08-07T02:08:21Z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9A72F792AE534111A2052DEC8D163979_13</vt:lpwstr>
  </property>
  <property fmtid="{D5CDD505-2E9C-101B-9397-08002B2CF9AE}" pid="3" name="KSOProductBuildVer">
    <vt:lpwstr>2052-12.1.0.21915</vt:lpwstr>
  </property>
</Properties>
</file>